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5"/>
  </bookViews>
  <sheets>
    <sheet name="Trat E do 6r." sheetId="1" r:id="rId1"/>
    <sheet name="Trat D do 10r. " sheetId="2" r:id="rId2"/>
    <sheet name="Trat C do 15r." sheetId="3" r:id="rId3"/>
    <sheet name="Trat B" sheetId="8" r:id="rId4"/>
    <sheet name="Trat A" sheetId="5" r:id="rId5"/>
    <sheet name="Hárok1" sheetId="9" r:id="rId6"/>
  </sheets>
  <definedNames>
    <definedName name="_xlnm._FilterDatabase" localSheetId="4" hidden="1">'Trat A'!$A$1:$V$134</definedName>
    <definedName name="_xlnm._FilterDatabase" localSheetId="3" hidden="1">'Trat B'!$A$1:$U$101</definedName>
    <definedName name="_xlnm._FilterDatabase" localSheetId="2" hidden="1">'Trat C do 15r.'!$A$1:$G$50</definedName>
  </definedNames>
  <calcPr calcId="145621"/>
</workbook>
</file>

<file path=xl/calcChain.xml><?xml version="1.0" encoding="utf-8"?>
<calcChain xmlns="http://schemas.openxmlformats.org/spreadsheetml/2006/main">
  <c r="J3" i="8" l="1"/>
  <c r="P3" i="8"/>
  <c r="M3" i="8" s="1"/>
  <c r="K3" i="8" s="1"/>
  <c r="L3" i="8" s="1"/>
  <c r="Q3" i="8"/>
  <c r="P101" i="8" l="1"/>
  <c r="M101" i="8" s="1"/>
  <c r="K101" i="8" s="1"/>
  <c r="J101" i="8"/>
  <c r="P100" i="8"/>
  <c r="M100" i="8" s="1"/>
  <c r="K100" i="8" s="1"/>
  <c r="J100" i="8"/>
  <c r="P99" i="8"/>
  <c r="M99" i="8" s="1"/>
  <c r="K99" i="8" s="1"/>
  <c r="J99" i="8"/>
  <c r="P98" i="8"/>
  <c r="M98" i="8" s="1"/>
  <c r="K98" i="8" s="1"/>
  <c r="J98" i="8"/>
  <c r="P97" i="8"/>
  <c r="M97" i="8" s="1"/>
  <c r="K97" i="8" s="1"/>
  <c r="J97" i="8"/>
  <c r="P96" i="8"/>
  <c r="M96" i="8" s="1"/>
  <c r="K96" i="8" s="1"/>
  <c r="J96" i="8"/>
  <c r="P95" i="8"/>
  <c r="M95" i="8" s="1"/>
  <c r="K95" i="8" s="1"/>
  <c r="J95" i="8"/>
  <c r="P94" i="8"/>
  <c r="M94" i="8" s="1"/>
  <c r="K94" i="8" s="1"/>
  <c r="J94" i="8"/>
  <c r="P93" i="8"/>
  <c r="M93" i="8" s="1"/>
  <c r="K93" i="8" s="1"/>
  <c r="J93" i="8"/>
  <c r="P92" i="8"/>
  <c r="M92" i="8" s="1"/>
  <c r="K92" i="8" s="1"/>
  <c r="J92" i="8"/>
  <c r="P91" i="8"/>
  <c r="M91" i="8" s="1"/>
  <c r="K91" i="8" s="1"/>
  <c r="J91" i="8"/>
  <c r="P90" i="8"/>
  <c r="M90" i="8" s="1"/>
  <c r="K90" i="8" s="1"/>
  <c r="J90" i="8"/>
  <c r="P89" i="8"/>
  <c r="M89" i="8" s="1"/>
  <c r="K89" i="8" s="1"/>
  <c r="J89" i="8"/>
  <c r="P88" i="8"/>
  <c r="M88" i="8" s="1"/>
  <c r="K88" i="8" s="1"/>
  <c r="J88" i="8"/>
  <c r="P87" i="8"/>
  <c r="M87" i="8" s="1"/>
  <c r="K87" i="8" s="1"/>
  <c r="J87" i="8"/>
  <c r="P86" i="8"/>
  <c r="M86" i="8" s="1"/>
  <c r="K86" i="8" s="1"/>
  <c r="J86" i="8"/>
  <c r="P85" i="8"/>
  <c r="M85" i="8" s="1"/>
  <c r="K85" i="8" s="1"/>
  <c r="J85" i="8"/>
  <c r="P84" i="8"/>
  <c r="M84" i="8" s="1"/>
  <c r="K84" i="8" s="1"/>
  <c r="J84" i="8"/>
  <c r="P83" i="8"/>
  <c r="M83" i="8" s="1"/>
  <c r="K83" i="8" s="1"/>
  <c r="J83" i="8"/>
  <c r="P82" i="8"/>
  <c r="M82" i="8" s="1"/>
  <c r="K82" i="8" s="1"/>
  <c r="J82" i="8"/>
  <c r="P81" i="8"/>
  <c r="M81" i="8" s="1"/>
  <c r="K81" i="8" s="1"/>
  <c r="J81" i="8"/>
  <c r="P80" i="8"/>
  <c r="M80" i="8" s="1"/>
  <c r="K80" i="8" s="1"/>
  <c r="J80" i="8"/>
  <c r="P79" i="8"/>
  <c r="M79" i="8" s="1"/>
  <c r="K79" i="8" s="1"/>
  <c r="J79" i="8"/>
  <c r="P78" i="8"/>
  <c r="M78" i="8" s="1"/>
  <c r="K78" i="8" s="1"/>
  <c r="J78" i="8"/>
  <c r="P77" i="8"/>
  <c r="M77" i="8" s="1"/>
  <c r="K77" i="8" s="1"/>
  <c r="J77" i="8"/>
  <c r="P76" i="8"/>
  <c r="M76" i="8" s="1"/>
  <c r="K76" i="8" s="1"/>
  <c r="J76" i="8"/>
  <c r="P75" i="8"/>
  <c r="M75" i="8" s="1"/>
  <c r="K75" i="8" s="1"/>
  <c r="J75" i="8"/>
  <c r="P74" i="8"/>
  <c r="M74" i="8" s="1"/>
  <c r="K74" i="8" s="1"/>
  <c r="J74" i="8"/>
  <c r="P73" i="8"/>
  <c r="M73" i="8" s="1"/>
  <c r="K73" i="8" s="1"/>
  <c r="N73" i="8"/>
  <c r="N74" i="8" s="1"/>
  <c r="N75" i="8" s="1"/>
  <c r="N76" i="8" s="1"/>
  <c r="N77" i="8" s="1"/>
  <c r="N78" i="8" s="1"/>
  <c r="N79" i="8" s="1"/>
  <c r="N80" i="8" s="1"/>
  <c r="N81" i="8" s="1"/>
  <c r="N82" i="8" s="1"/>
  <c r="N83" i="8" s="1"/>
  <c r="N84" i="8" s="1"/>
  <c r="N85" i="8" s="1"/>
  <c r="N86" i="8" s="1"/>
  <c r="N87" i="8" s="1"/>
  <c r="N88" i="8" s="1"/>
  <c r="N89" i="8" s="1"/>
  <c r="N90" i="8" s="1"/>
  <c r="N91" i="8" s="1"/>
  <c r="N92" i="8" s="1"/>
  <c r="N93" i="8" s="1"/>
  <c r="N94" i="8" s="1"/>
  <c r="N95" i="8" s="1"/>
  <c r="N96" i="8" s="1"/>
  <c r="N97" i="8" s="1"/>
  <c r="N98" i="8" s="1"/>
  <c r="N99" i="8" s="1"/>
  <c r="N100" i="8" s="1"/>
  <c r="N101" i="8" s="1"/>
  <c r="N102" i="8" s="1"/>
  <c r="N103" i="8" s="1"/>
  <c r="N104" i="8" s="1"/>
  <c r="N105" i="8" s="1"/>
  <c r="N106" i="8" s="1"/>
  <c r="N107" i="8" s="1"/>
  <c r="N108" i="8" s="1"/>
  <c r="N109" i="8" s="1"/>
  <c r="N110" i="8" s="1"/>
  <c r="N111" i="8" s="1"/>
  <c r="N112" i="8" s="1"/>
  <c r="N113" i="8" s="1"/>
  <c r="N114" i="8" s="1"/>
  <c r="N115" i="8" s="1"/>
  <c r="N116" i="8" s="1"/>
  <c r="N117" i="8" s="1"/>
  <c r="N118" i="8" s="1"/>
  <c r="N119" i="8" s="1"/>
  <c r="N120" i="8" s="1"/>
  <c r="N121" i="8" s="1"/>
  <c r="N122" i="8" s="1"/>
  <c r="N123" i="8" s="1"/>
  <c r="N124" i="8" s="1"/>
  <c r="N125" i="8" s="1"/>
  <c r="N126" i="8" s="1"/>
  <c r="N127" i="8" s="1"/>
  <c r="N128" i="8" s="1"/>
  <c r="N129" i="8" s="1"/>
  <c r="N130" i="8" s="1"/>
  <c r="N131" i="8" s="1"/>
  <c r="N132" i="8" s="1"/>
  <c r="N133" i="8" s="1"/>
  <c r="J73" i="8"/>
  <c r="P72" i="8"/>
  <c r="M72" i="8" s="1"/>
  <c r="K72" i="8" s="1"/>
  <c r="J72" i="8"/>
  <c r="P71" i="8"/>
  <c r="M71" i="8" s="1"/>
  <c r="K71" i="8" s="1"/>
  <c r="J71" i="8"/>
  <c r="P70" i="8"/>
  <c r="M70" i="8" s="1"/>
  <c r="K70" i="8" s="1"/>
  <c r="J70" i="8"/>
  <c r="Q69" i="8"/>
  <c r="Q70" i="8" s="1"/>
  <c r="Q71" i="8" s="1"/>
  <c r="Q72" i="8" s="1"/>
  <c r="Q73" i="8" s="1"/>
  <c r="Q74" i="8" s="1"/>
  <c r="Q75" i="8" s="1"/>
  <c r="Q76" i="8" s="1"/>
  <c r="Q77" i="8" s="1"/>
  <c r="Q78" i="8" s="1"/>
  <c r="Q79" i="8" s="1"/>
  <c r="Q80" i="8" s="1"/>
  <c r="Q81" i="8" s="1"/>
  <c r="Q82" i="8" s="1"/>
  <c r="Q83" i="8" s="1"/>
  <c r="Q84" i="8" s="1"/>
  <c r="Q85" i="8" s="1"/>
  <c r="Q86" i="8" s="1"/>
  <c r="Q87" i="8" s="1"/>
  <c r="Q88" i="8" s="1"/>
  <c r="Q89" i="8" s="1"/>
  <c r="Q90" i="8" s="1"/>
  <c r="Q91" i="8" s="1"/>
  <c r="Q92" i="8" s="1"/>
  <c r="Q93" i="8" s="1"/>
  <c r="Q94" i="8" s="1"/>
  <c r="Q95" i="8" s="1"/>
  <c r="Q96" i="8" s="1"/>
  <c r="Q97" i="8" s="1"/>
  <c r="Q98" i="8" s="1"/>
  <c r="Q99" i="8" s="1"/>
  <c r="Q100" i="8" s="1"/>
  <c r="Q101" i="8" s="1"/>
  <c r="Q102" i="8" s="1"/>
  <c r="Q103" i="8" s="1"/>
  <c r="Q104" i="8" s="1"/>
  <c r="Q105" i="8" s="1"/>
  <c r="Q106" i="8" s="1"/>
  <c r="Q107" i="8" s="1"/>
  <c r="Q108" i="8" s="1"/>
  <c r="Q109" i="8" s="1"/>
  <c r="Q110" i="8" s="1"/>
  <c r="Q111" i="8" s="1"/>
  <c r="Q112" i="8" s="1"/>
  <c r="Q113" i="8" s="1"/>
  <c r="Q114" i="8" s="1"/>
  <c r="Q115" i="8" s="1"/>
  <c r="Q116" i="8" s="1"/>
  <c r="Q117" i="8" s="1"/>
  <c r="Q118" i="8" s="1"/>
  <c r="Q119" i="8" s="1"/>
  <c r="Q120" i="8" s="1"/>
  <c r="Q121" i="8" s="1"/>
  <c r="Q122" i="8" s="1"/>
  <c r="Q123" i="8" s="1"/>
  <c r="Q124" i="8" s="1"/>
  <c r="Q125" i="8" s="1"/>
  <c r="Q126" i="8" s="1"/>
  <c r="Q127" i="8" s="1"/>
  <c r="Q128" i="8" s="1"/>
  <c r="Q129" i="8" s="1"/>
  <c r="Q130" i="8" s="1"/>
  <c r="Q131" i="8" s="1"/>
  <c r="Q132" i="8" s="1"/>
  <c r="Q133" i="8" s="1"/>
  <c r="P69" i="8"/>
  <c r="M69" i="8" s="1"/>
  <c r="K69" i="8" s="1"/>
  <c r="J69" i="8"/>
  <c r="P68" i="8"/>
  <c r="M68" i="8" s="1"/>
  <c r="K68" i="8" s="1"/>
  <c r="J68" i="8"/>
  <c r="P67" i="8"/>
  <c r="M67" i="8" s="1"/>
  <c r="K67" i="8" s="1"/>
  <c r="J67" i="8"/>
  <c r="P66" i="8"/>
  <c r="M66" i="8" s="1"/>
  <c r="K66" i="8" s="1"/>
  <c r="J66" i="8"/>
  <c r="P65" i="8"/>
  <c r="M65" i="8" s="1"/>
  <c r="K65" i="8" s="1"/>
  <c r="J65" i="8"/>
  <c r="P64" i="8"/>
  <c r="M64" i="8" s="1"/>
  <c r="K64" i="8" s="1"/>
  <c r="J64" i="8"/>
  <c r="P63" i="8"/>
  <c r="M63" i="8" s="1"/>
  <c r="K63" i="8" s="1"/>
  <c r="J63" i="8"/>
  <c r="P62" i="8"/>
  <c r="M62" i="8" s="1"/>
  <c r="K62" i="8" s="1"/>
  <c r="J62" i="8"/>
  <c r="P61" i="8"/>
  <c r="M61" i="8" s="1"/>
  <c r="K61" i="8" s="1"/>
  <c r="J61" i="8"/>
  <c r="P60" i="8"/>
  <c r="M60" i="8" s="1"/>
  <c r="K60" i="8" s="1"/>
  <c r="J60" i="8"/>
  <c r="P59" i="8"/>
  <c r="M59" i="8" s="1"/>
  <c r="K59" i="8" s="1"/>
  <c r="J59" i="8"/>
  <c r="P58" i="8"/>
  <c r="M58" i="8" s="1"/>
  <c r="K58" i="8" s="1"/>
  <c r="J58" i="8"/>
  <c r="P57" i="8"/>
  <c r="M57" i="8" s="1"/>
  <c r="K57" i="8" s="1"/>
  <c r="J57" i="8"/>
  <c r="P56" i="8"/>
  <c r="M56" i="8" s="1"/>
  <c r="K56" i="8" s="1"/>
  <c r="J56" i="8"/>
  <c r="P55" i="8"/>
  <c r="M55" i="8" s="1"/>
  <c r="K55" i="8" s="1"/>
  <c r="J55" i="8"/>
  <c r="P54" i="8"/>
  <c r="M54" i="8" s="1"/>
  <c r="K54" i="8" s="1"/>
  <c r="J54" i="8"/>
  <c r="P53" i="8"/>
  <c r="M53" i="8" s="1"/>
  <c r="K53" i="8" s="1"/>
  <c r="J53" i="8"/>
  <c r="P52" i="8"/>
  <c r="M52" i="8" s="1"/>
  <c r="K52" i="8" s="1"/>
  <c r="J52" i="8"/>
  <c r="P51" i="8"/>
  <c r="M51" i="8" s="1"/>
  <c r="K51" i="8" s="1"/>
  <c r="J51" i="8"/>
  <c r="P50" i="8"/>
  <c r="M50" i="8" s="1"/>
  <c r="K50" i="8" s="1"/>
  <c r="J50" i="8"/>
  <c r="P49" i="8"/>
  <c r="M49" i="8" s="1"/>
  <c r="K49" i="8" s="1"/>
  <c r="J49" i="8"/>
  <c r="P48" i="8"/>
  <c r="M48" i="8" s="1"/>
  <c r="K48" i="8" s="1"/>
  <c r="J48" i="8"/>
  <c r="P47" i="8"/>
  <c r="M47" i="8" s="1"/>
  <c r="K47" i="8" s="1"/>
  <c r="J47" i="8"/>
  <c r="P46" i="8"/>
  <c r="M46" i="8" s="1"/>
  <c r="K46" i="8" s="1"/>
  <c r="J46" i="8"/>
  <c r="P45" i="8"/>
  <c r="M45" i="8" s="1"/>
  <c r="K45" i="8" s="1"/>
  <c r="J45" i="8"/>
  <c r="P44" i="8"/>
  <c r="M44" i="8" s="1"/>
  <c r="K44" i="8" s="1"/>
  <c r="J44" i="8"/>
  <c r="P43" i="8"/>
  <c r="M43" i="8" s="1"/>
  <c r="K43" i="8" s="1"/>
  <c r="J43" i="8"/>
  <c r="P42" i="8"/>
  <c r="M42" i="8" s="1"/>
  <c r="K42" i="8" s="1"/>
  <c r="J42" i="8"/>
  <c r="P41" i="8"/>
  <c r="M41" i="8" s="1"/>
  <c r="K41" i="8" s="1"/>
  <c r="J41" i="8"/>
  <c r="P40" i="8"/>
  <c r="M40" i="8" s="1"/>
  <c r="K40" i="8" s="1"/>
  <c r="J40" i="8"/>
  <c r="P39" i="8"/>
  <c r="M39" i="8" s="1"/>
  <c r="K39" i="8" s="1"/>
  <c r="J39" i="8"/>
  <c r="P38" i="8"/>
  <c r="M38" i="8" s="1"/>
  <c r="K38" i="8" s="1"/>
  <c r="J38" i="8"/>
  <c r="P37" i="8"/>
  <c r="M37" i="8" s="1"/>
  <c r="K37" i="8" s="1"/>
  <c r="J37" i="8"/>
  <c r="P36" i="8"/>
  <c r="M36" i="8" s="1"/>
  <c r="K36" i="8" s="1"/>
  <c r="J36" i="8"/>
  <c r="P35" i="8"/>
  <c r="M35" i="8" s="1"/>
  <c r="K35" i="8" s="1"/>
  <c r="J35" i="8"/>
  <c r="P34" i="8"/>
  <c r="M34" i="8" s="1"/>
  <c r="K34" i="8" s="1"/>
  <c r="J34" i="8"/>
  <c r="P33" i="8"/>
  <c r="M33" i="8" s="1"/>
  <c r="K33" i="8" s="1"/>
  <c r="J33" i="8"/>
  <c r="P32" i="8"/>
  <c r="M32" i="8" s="1"/>
  <c r="K32" i="8" s="1"/>
  <c r="J32" i="8"/>
  <c r="P31" i="8"/>
  <c r="M31" i="8" s="1"/>
  <c r="K31" i="8" s="1"/>
  <c r="J31" i="8"/>
  <c r="P30" i="8"/>
  <c r="M30" i="8" s="1"/>
  <c r="K30" i="8" s="1"/>
  <c r="J30" i="8"/>
  <c r="P29" i="8"/>
  <c r="M29" i="8" s="1"/>
  <c r="K29" i="8" s="1"/>
  <c r="J29" i="8"/>
  <c r="P28" i="8"/>
  <c r="M28" i="8" s="1"/>
  <c r="K28" i="8" s="1"/>
  <c r="J28" i="8"/>
  <c r="P27" i="8"/>
  <c r="M27" i="8" s="1"/>
  <c r="K27" i="8" s="1"/>
  <c r="J27" i="8"/>
  <c r="P26" i="8"/>
  <c r="M26" i="8" s="1"/>
  <c r="K26" i="8" s="1"/>
  <c r="J26" i="8"/>
  <c r="P25" i="8"/>
  <c r="M25" i="8" s="1"/>
  <c r="K25" i="8" s="1"/>
  <c r="J25" i="8"/>
  <c r="P24" i="8"/>
  <c r="M24" i="8" s="1"/>
  <c r="K24" i="8" s="1"/>
  <c r="J24" i="8"/>
  <c r="P23" i="8"/>
  <c r="M23" i="8" s="1"/>
  <c r="K23" i="8" s="1"/>
  <c r="J23" i="8"/>
  <c r="P17" i="8"/>
  <c r="M17" i="8" s="1"/>
  <c r="K17" i="8" s="1"/>
  <c r="J17" i="8"/>
  <c r="P10" i="8"/>
  <c r="M10" i="8" s="1"/>
  <c r="K10" i="8" s="1"/>
  <c r="J10" i="8"/>
  <c r="P20" i="8"/>
  <c r="M20" i="8" s="1"/>
  <c r="K20" i="8" s="1"/>
  <c r="J20" i="8"/>
  <c r="P19" i="8"/>
  <c r="M19" i="8" s="1"/>
  <c r="K19" i="8" s="1"/>
  <c r="J19" i="8"/>
  <c r="P15" i="8"/>
  <c r="M15" i="8" s="1"/>
  <c r="K15" i="8" s="1"/>
  <c r="J15" i="8"/>
  <c r="P5" i="8"/>
  <c r="M5" i="8" s="1"/>
  <c r="K5" i="8" s="1"/>
  <c r="J5" i="8"/>
  <c r="P14" i="8"/>
  <c r="M14" i="8" s="1"/>
  <c r="K14" i="8" s="1"/>
  <c r="J14" i="8"/>
  <c r="P16" i="8"/>
  <c r="M16" i="8" s="1"/>
  <c r="K16" i="8" s="1"/>
  <c r="J16" i="8"/>
  <c r="P18" i="8"/>
  <c r="M18" i="8" s="1"/>
  <c r="K18" i="8" s="1"/>
  <c r="J18" i="8"/>
  <c r="P6" i="8"/>
  <c r="M6" i="8" s="1"/>
  <c r="K6" i="8" s="1"/>
  <c r="J6" i="8"/>
  <c r="P12" i="8"/>
  <c r="M12" i="8" s="1"/>
  <c r="K12" i="8" s="1"/>
  <c r="J12" i="8"/>
  <c r="P11" i="8"/>
  <c r="M11" i="8" s="1"/>
  <c r="K11" i="8" s="1"/>
  <c r="J11" i="8"/>
  <c r="P9" i="8"/>
  <c r="M9" i="8" s="1"/>
  <c r="K9" i="8" s="1"/>
  <c r="J9" i="8"/>
  <c r="P22" i="8"/>
  <c r="M22" i="8" s="1"/>
  <c r="K22" i="8" s="1"/>
  <c r="J22" i="8"/>
  <c r="P8" i="8"/>
  <c r="M8" i="8" s="1"/>
  <c r="K8" i="8" s="1"/>
  <c r="J8" i="8"/>
  <c r="P7" i="8"/>
  <c r="M7" i="8" s="1"/>
  <c r="K7" i="8" s="1"/>
  <c r="J7" i="8"/>
  <c r="P13" i="8"/>
  <c r="M13" i="8" s="1"/>
  <c r="K13" i="8" s="1"/>
  <c r="J13" i="8"/>
  <c r="P21" i="8"/>
  <c r="M21" i="8" s="1"/>
  <c r="K21" i="8" s="1"/>
  <c r="J21" i="8"/>
  <c r="P4" i="8"/>
  <c r="M4" i="8" s="1"/>
  <c r="K4" i="8" s="1"/>
  <c r="J4" i="8"/>
  <c r="Q4" i="8"/>
  <c r="P2" i="8"/>
  <c r="M2" i="8" s="1"/>
  <c r="K2" i="8" s="1"/>
  <c r="J2" i="8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15" i="5"/>
  <c r="I11" i="5"/>
  <c r="I18" i="5"/>
  <c r="I20" i="5"/>
  <c r="I3" i="5"/>
  <c r="I9" i="5"/>
  <c r="I5" i="5"/>
  <c r="I16" i="5"/>
  <c r="I7" i="5"/>
  <c r="I12" i="5"/>
  <c r="I17" i="5"/>
  <c r="I23" i="5"/>
  <c r="I21" i="5"/>
  <c r="I10" i="5"/>
  <c r="I22" i="5"/>
  <c r="I6" i="5"/>
  <c r="I19" i="5"/>
  <c r="I8" i="5"/>
  <c r="I13" i="5"/>
  <c r="I4" i="5"/>
  <c r="I14" i="5"/>
  <c r="O101" i="5"/>
  <c r="L101" i="5" s="1"/>
  <c r="J101" i="5" s="1"/>
  <c r="O100" i="5"/>
  <c r="L100" i="5" s="1"/>
  <c r="J100" i="5" s="1"/>
  <c r="O99" i="5"/>
  <c r="L99" i="5" s="1"/>
  <c r="J99" i="5" s="1"/>
  <c r="O98" i="5"/>
  <c r="L98" i="5" s="1"/>
  <c r="J98" i="5" s="1"/>
  <c r="O97" i="5"/>
  <c r="L97" i="5" s="1"/>
  <c r="J97" i="5" s="1"/>
  <c r="O96" i="5"/>
  <c r="L96" i="5" s="1"/>
  <c r="J96" i="5" s="1"/>
  <c r="O95" i="5"/>
  <c r="L95" i="5" s="1"/>
  <c r="J95" i="5" s="1"/>
  <c r="O94" i="5"/>
  <c r="L94" i="5" s="1"/>
  <c r="J94" i="5" s="1"/>
  <c r="O93" i="5"/>
  <c r="L93" i="5" s="1"/>
  <c r="J93" i="5" s="1"/>
  <c r="O92" i="5"/>
  <c r="L92" i="5" s="1"/>
  <c r="J92" i="5" s="1"/>
  <c r="O91" i="5"/>
  <c r="L91" i="5" s="1"/>
  <c r="J91" i="5" s="1"/>
  <c r="O90" i="5"/>
  <c r="L90" i="5" s="1"/>
  <c r="J90" i="5" s="1"/>
  <c r="O89" i="5"/>
  <c r="L89" i="5" s="1"/>
  <c r="J89" i="5" s="1"/>
  <c r="O88" i="5"/>
  <c r="L88" i="5" s="1"/>
  <c r="J88" i="5" s="1"/>
  <c r="O87" i="5"/>
  <c r="L87" i="5" s="1"/>
  <c r="J87" i="5" s="1"/>
  <c r="O86" i="5"/>
  <c r="L86" i="5" s="1"/>
  <c r="J86" i="5" s="1"/>
  <c r="O85" i="5"/>
  <c r="L85" i="5" s="1"/>
  <c r="J85" i="5" s="1"/>
  <c r="O84" i="5"/>
  <c r="L84" i="5" s="1"/>
  <c r="J84" i="5" s="1"/>
  <c r="O83" i="5"/>
  <c r="L83" i="5" s="1"/>
  <c r="J83" i="5" s="1"/>
  <c r="O82" i="5"/>
  <c r="L82" i="5" s="1"/>
  <c r="J82" i="5" s="1"/>
  <c r="O81" i="5"/>
  <c r="L81" i="5" s="1"/>
  <c r="J81" i="5" s="1"/>
  <c r="O80" i="5"/>
  <c r="L80" i="5" s="1"/>
  <c r="J80" i="5" s="1"/>
  <c r="O79" i="5"/>
  <c r="L79" i="5" s="1"/>
  <c r="J79" i="5" s="1"/>
  <c r="O78" i="5"/>
  <c r="L78" i="5" s="1"/>
  <c r="J78" i="5" s="1"/>
  <c r="O77" i="5"/>
  <c r="L77" i="5" s="1"/>
  <c r="J77" i="5" s="1"/>
  <c r="O76" i="5"/>
  <c r="L76" i="5" s="1"/>
  <c r="J76" i="5" s="1"/>
  <c r="O75" i="5"/>
  <c r="L75" i="5" s="1"/>
  <c r="J75" i="5" s="1"/>
  <c r="O74" i="5"/>
  <c r="L74" i="5" s="1"/>
  <c r="J74" i="5" s="1"/>
  <c r="O73" i="5"/>
  <c r="L73" i="5" s="1"/>
  <c r="J73" i="5" s="1"/>
  <c r="O72" i="5"/>
  <c r="L72" i="5" s="1"/>
  <c r="J72" i="5" s="1"/>
  <c r="O71" i="5"/>
  <c r="L71" i="5" s="1"/>
  <c r="J71" i="5" s="1"/>
  <c r="O70" i="5"/>
  <c r="L70" i="5" s="1"/>
  <c r="J70" i="5" s="1"/>
  <c r="O69" i="5"/>
  <c r="L69" i="5" s="1"/>
  <c r="J69" i="5" s="1"/>
  <c r="O68" i="5"/>
  <c r="L68" i="5" s="1"/>
  <c r="J68" i="5" s="1"/>
  <c r="O67" i="5"/>
  <c r="L67" i="5" s="1"/>
  <c r="J67" i="5" s="1"/>
  <c r="O66" i="5"/>
  <c r="L66" i="5" s="1"/>
  <c r="J66" i="5" s="1"/>
  <c r="O65" i="5"/>
  <c r="L65" i="5" s="1"/>
  <c r="J65" i="5" s="1"/>
  <c r="O64" i="5"/>
  <c r="L64" i="5" s="1"/>
  <c r="J64" i="5" s="1"/>
  <c r="O63" i="5"/>
  <c r="L63" i="5" s="1"/>
  <c r="J63" i="5" s="1"/>
  <c r="O62" i="5"/>
  <c r="L62" i="5" s="1"/>
  <c r="J62" i="5" s="1"/>
  <c r="O61" i="5"/>
  <c r="L61" i="5" s="1"/>
  <c r="J61" i="5" s="1"/>
  <c r="O60" i="5"/>
  <c r="L60" i="5" s="1"/>
  <c r="J60" i="5" s="1"/>
  <c r="O59" i="5"/>
  <c r="L59" i="5" s="1"/>
  <c r="J59" i="5" s="1"/>
  <c r="O58" i="5"/>
  <c r="L58" i="5" s="1"/>
  <c r="J58" i="5" s="1"/>
  <c r="O57" i="5"/>
  <c r="L57" i="5" s="1"/>
  <c r="J57" i="5" s="1"/>
  <c r="O56" i="5"/>
  <c r="L56" i="5" s="1"/>
  <c r="J56" i="5" s="1"/>
  <c r="O55" i="5"/>
  <c r="L55" i="5" s="1"/>
  <c r="J55" i="5" s="1"/>
  <c r="O54" i="5"/>
  <c r="L54" i="5" s="1"/>
  <c r="J54" i="5" s="1"/>
  <c r="O53" i="5"/>
  <c r="L53" i="5" s="1"/>
  <c r="J53" i="5" s="1"/>
  <c r="O52" i="5"/>
  <c r="L52" i="5" s="1"/>
  <c r="J52" i="5" s="1"/>
  <c r="O51" i="5"/>
  <c r="L51" i="5" s="1"/>
  <c r="J51" i="5" s="1"/>
  <c r="O50" i="5"/>
  <c r="L50" i="5" s="1"/>
  <c r="J50" i="5" s="1"/>
  <c r="O49" i="5"/>
  <c r="L49" i="5" s="1"/>
  <c r="J49" i="5" s="1"/>
  <c r="O48" i="5"/>
  <c r="L48" i="5" s="1"/>
  <c r="J48" i="5" s="1"/>
  <c r="O47" i="5"/>
  <c r="L47" i="5" s="1"/>
  <c r="J47" i="5" s="1"/>
  <c r="O46" i="5"/>
  <c r="L46" i="5" s="1"/>
  <c r="J46" i="5" s="1"/>
  <c r="O45" i="5"/>
  <c r="L45" i="5" s="1"/>
  <c r="J45" i="5" s="1"/>
  <c r="O44" i="5"/>
  <c r="L44" i="5" s="1"/>
  <c r="J44" i="5" s="1"/>
  <c r="O43" i="5"/>
  <c r="L43" i="5" s="1"/>
  <c r="J43" i="5" s="1"/>
  <c r="O42" i="5"/>
  <c r="L42" i="5" s="1"/>
  <c r="J42" i="5" s="1"/>
  <c r="O41" i="5"/>
  <c r="L41" i="5" s="1"/>
  <c r="J41" i="5" s="1"/>
  <c r="O40" i="5"/>
  <c r="L40" i="5" s="1"/>
  <c r="J40" i="5" s="1"/>
  <c r="O39" i="5"/>
  <c r="L39" i="5" s="1"/>
  <c r="J39" i="5" s="1"/>
  <c r="O38" i="5"/>
  <c r="L38" i="5" s="1"/>
  <c r="J38" i="5" s="1"/>
  <c r="O37" i="5"/>
  <c r="L37" i="5" s="1"/>
  <c r="J37" i="5" s="1"/>
  <c r="O36" i="5"/>
  <c r="L36" i="5" s="1"/>
  <c r="J36" i="5" s="1"/>
  <c r="O35" i="5"/>
  <c r="L35" i="5" s="1"/>
  <c r="J35" i="5" s="1"/>
  <c r="O34" i="5"/>
  <c r="L34" i="5" s="1"/>
  <c r="J34" i="5" s="1"/>
  <c r="O33" i="5"/>
  <c r="L33" i="5" s="1"/>
  <c r="J33" i="5" s="1"/>
  <c r="O32" i="5"/>
  <c r="L32" i="5" s="1"/>
  <c r="J32" i="5" s="1"/>
  <c r="O31" i="5"/>
  <c r="L31" i="5" s="1"/>
  <c r="J31" i="5" s="1"/>
  <c r="O30" i="5"/>
  <c r="L30" i="5" s="1"/>
  <c r="J30" i="5" s="1"/>
  <c r="O29" i="5"/>
  <c r="L29" i="5" s="1"/>
  <c r="J29" i="5" s="1"/>
  <c r="O28" i="5"/>
  <c r="L28" i="5" s="1"/>
  <c r="J28" i="5" s="1"/>
  <c r="O27" i="5"/>
  <c r="L27" i="5" s="1"/>
  <c r="J27" i="5" s="1"/>
  <c r="O26" i="5"/>
  <c r="L26" i="5" s="1"/>
  <c r="J26" i="5" s="1"/>
  <c r="O25" i="5"/>
  <c r="L25" i="5" s="1"/>
  <c r="J25" i="5" s="1"/>
  <c r="O24" i="5"/>
  <c r="L24" i="5" s="1"/>
  <c r="J24" i="5" s="1"/>
  <c r="O15" i="5"/>
  <c r="L15" i="5" s="1"/>
  <c r="J15" i="5" s="1"/>
  <c r="O11" i="5"/>
  <c r="L11" i="5" s="1"/>
  <c r="J11" i="5" s="1"/>
  <c r="O18" i="5"/>
  <c r="L18" i="5" s="1"/>
  <c r="J18" i="5" s="1"/>
  <c r="O20" i="5"/>
  <c r="L20" i="5" s="1"/>
  <c r="J20" i="5" s="1"/>
  <c r="O3" i="5"/>
  <c r="L3" i="5" s="1"/>
  <c r="J3" i="5" s="1"/>
  <c r="O9" i="5"/>
  <c r="L9" i="5" s="1"/>
  <c r="J9" i="5" s="1"/>
  <c r="O5" i="5"/>
  <c r="L5" i="5" s="1"/>
  <c r="J5" i="5" s="1"/>
  <c r="O16" i="5"/>
  <c r="L16" i="5" s="1"/>
  <c r="J16" i="5" s="1"/>
  <c r="O7" i="5"/>
  <c r="L7" i="5" s="1"/>
  <c r="J7" i="5" s="1"/>
  <c r="O12" i="5"/>
  <c r="L12" i="5" s="1"/>
  <c r="J12" i="5" s="1"/>
  <c r="O17" i="5"/>
  <c r="L17" i="5" s="1"/>
  <c r="J17" i="5" s="1"/>
  <c r="O23" i="5"/>
  <c r="L23" i="5" s="1"/>
  <c r="J23" i="5" s="1"/>
  <c r="O21" i="5"/>
  <c r="L21" i="5" s="1"/>
  <c r="J21" i="5" s="1"/>
  <c r="O10" i="5"/>
  <c r="L10" i="5" s="1"/>
  <c r="J10" i="5" s="1"/>
  <c r="O22" i="5"/>
  <c r="L22" i="5" s="1"/>
  <c r="J22" i="5" s="1"/>
  <c r="O6" i="5"/>
  <c r="L6" i="5" s="1"/>
  <c r="J6" i="5" s="1"/>
  <c r="O19" i="5"/>
  <c r="L19" i="5" s="1"/>
  <c r="J19" i="5" s="1"/>
  <c r="O8" i="5"/>
  <c r="L8" i="5" s="1"/>
  <c r="J8" i="5" s="1"/>
  <c r="O13" i="5"/>
  <c r="L13" i="5" s="1"/>
  <c r="J13" i="5" s="1"/>
  <c r="O4" i="5"/>
  <c r="L4" i="5" s="1"/>
  <c r="J4" i="5" s="1"/>
  <c r="P69" i="5"/>
  <c r="P70" i="5" s="1"/>
  <c r="P71" i="5" s="1"/>
  <c r="P72" i="5" s="1"/>
  <c r="P73" i="5" s="1"/>
  <c r="P74" i="5" s="1"/>
  <c r="P75" i="5" s="1"/>
  <c r="P76" i="5" s="1"/>
  <c r="P77" i="5" s="1"/>
  <c r="P78" i="5" s="1"/>
  <c r="P79" i="5" s="1"/>
  <c r="P80" i="5" s="1"/>
  <c r="P81" i="5" s="1"/>
  <c r="P82" i="5" s="1"/>
  <c r="P83" i="5" s="1"/>
  <c r="P84" i="5" s="1"/>
  <c r="P85" i="5" s="1"/>
  <c r="P86" i="5" s="1"/>
  <c r="P87" i="5" s="1"/>
  <c r="P88" i="5" s="1"/>
  <c r="P89" i="5" s="1"/>
  <c r="P90" i="5" s="1"/>
  <c r="P91" i="5" s="1"/>
  <c r="P92" i="5" s="1"/>
  <c r="P93" i="5" s="1"/>
  <c r="P94" i="5" s="1"/>
  <c r="P95" i="5" s="1"/>
  <c r="P96" i="5" s="1"/>
  <c r="P97" i="5" s="1"/>
  <c r="P98" i="5" s="1"/>
  <c r="P99" i="5" s="1"/>
  <c r="P100" i="5" s="1"/>
  <c r="P101" i="5" s="1"/>
  <c r="P102" i="5" s="1"/>
  <c r="P103" i="5" s="1"/>
  <c r="P104" i="5" s="1"/>
  <c r="P105" i="5" s="1"/>
  <c r="P106" i="5" s="1"/>
  <c r="P107" i="5" s="1"/>
  <c r="P108" i="5" s="1"/>
  <c r="P109" i="5" s="1"/>
  <c r="P110" i="5" s="1"/>
  <c r="P111" i="5" s="1"/>
  <c r="P112" i="5" s="1"/>
  <c r="P113" i="5" s="1"/>
  <c r="P114" i="5" s="1"/>
  <c r="P115" i="5" s="1"/>
  <c r="P116" i="5" s="1"/>
  <c r="P117" i="5" s="1"/>
  <c r="P118" i="5" s="1"/>
  <c r="P119" i="5" s="1"/>
  <c r="P120" i="5" s="1"/>
  <c r="P121" i="5" s="1"/>
  <c r="P122" i="5" s="1"/>
  <c r="P123" i="5" s="1"/>
  <c r="P124" i="5" s="1"/>
  <c r="P125" i="5" s="1"/>
  <c r="P126" i="5" s="1"/>
  <c r="P127" i="5" s="1"/>
  <c r="P128" i="5" s="1"/>
  <c r="P129" i="5" s="1"/>
  <c r="P130" i="5" s="1"/>
  <c r="P131" i="5" s="1"/>
  <c r="P132" i="5" s="1"/>
  <c r="P133" i="5" s="1"/>
  <c r="M73" i="5"/>
  <c r="M74" i="5" s="1"/>
  <c r="M75" i="5" s="1"/>
  <c r="M76" i="5" s="1"/>
  <c r="M77" i="5" s="1"/>
  <c r="M78" i="5" s="1"/>
  <c r="M79" i="5" s="1"/>
  <c r="M80" i="5" s="1"/>
  <c r="M81" i="5" s="1"/>
  <c r="M82" i="5" s="1"/>
  <c r="M83" i="5" s="1"/>
  <c r="M84" i="5" s="1"/>
  <c r="M85" i="5" s="1"/>
  <c r="M86" i="5" s="1"/>
  <c r="M87" i="5" s="1"/>
  <c r="M88" i="5" s="1"/>
  <c r="M89" i="5" s="1"/>
  <c r="M90" i="5" s="1"/>
  <c r="M91" i="5" s="1"/>
  <c r="M92" i="5" s="1"/>
  <c r="M93" i="5" s="1"/>
  <c r="M94" i="5" s="1"/>
  <c r="M95" i="5" s="1"/>
  <c r="M96" i="5" s="1"/>
  <c r="M97" i="5" s="1"/>
  <c r="M98" i="5" s="1"/>
  <c r="M99" i="5" s="1"/>
  <c r="M100" i="5" s="1"/>
  <c r="M101" i="5" s="1"/>
  <c r="M102" i="5" s="1"/>
  <c r="M103" i="5" s="1"/>
  <c r="M104" i="5" s="1"/>
  <c r="M105" i="5" s="1"/>
  <c r="M106" i="5" s="1"/>
  <c r="M107" i="5" s="1"/>
  <c r="M108" i="5" s="1"/>
  <c r="M109" i="5" s="1"/>
  <c r="M110" i="5" s="1"/>
  <c r="M111" i="5" s="1"/>
  <c r="M112" i="5" s="1"/>
  <c r="M113" i="5" s="1"/>
  <c r="M114" i="5" s="1"/>
  <c r="M115" i="5" s="1"/>
  <c r="M116" i="5" s="1"/>
  <c r="M117" i="5" s="1"/>
  <c r="M118" i="5" s="1"/>
  <c r="M119" i="5" s="1"/>
  <c r="M120" i="5" s="1"/>
  <c r="M121" i="5" s="1"/>
  <c r="M122" i="5" s="1"/>
  <c r="M123" i="5" s="1"/>
  <c r="M124" i="5" s="1"/>
  <c r="M125" i="5" s="1"/>
  <c r="M126" i="5" s="1"/>
  <c r="M127" i="5" s="1"/>
  <c r="M128" i="5" s="1"/>
  <c r="M129" i="5" s="1"/>
  <c r="M130" i="5" s="1"/>
  <c r="M131" i="5" s="1"/>
  <c r="M132" i="5" s="1"/>
  <c r="M133" i="5" s="1"/>
  <c r="O14" i="5"/>
  <c r="L14" i="5" s="1"/>
  <c r="J14" i="5" s="1"/>
  <c r="I2" i="5"/>
  <c r="O2" i="5"/>
  <c r="L2" i="5" s="1"/>
  <c r="J2" i="5" s="1"/>
  <c r="L67" i="8" l="1"/>
  <c r="L42" i="8"/>
  <c r="L44" i="8"/>
  <c r="L9" i="8"/>
  <c r="K21" i="5"/>
  <c r="K7" i="5"/>
  <c r="K31" i="5"/>
  <c r="K47" i="5"/>
  <c r="K51" i="5"/>
  <c r="K63" i="5"/>
  <c r="K67" i="5"/>
  <c r="K71" i="5"/>
  <c r="L38" i="8"/>
  <c r="K84" i="5"/>
  <c r="L18" i="8"/>
  <c r="L33" i="8"/>
  <c r="L71" i="8"/>
  <c r="L8" i="8"/>
  <c r="L43" i="8"/>
  <c r="L47" i="8"/>
  <c r="L68" i="8"/>
  <c r="K44" i="5"/>
  <c r="K60" i="5"/>
  <c r="K64" i="5"/>
  <c r="K68" i="5"/>
  <c r="K91" i="5"/>
  <c r="K75" i="5"/>
  <c r="K83" i="5"/>
  <c r="K87" i="5"/>
  <c r="K99" i="5"/>
  <c r="K16" i="5"/>
  <c r="K28" i="5"/>
  <c r="K48" i="5"/>
  <c r="K88" i="5"/>
  <c r="K79" i="5"/>
  <c r="K27" i="5"/>
  <c r="K23" i="5"/>
  <c r="K20" i="5"/>
  <c r="K72" i="5"/>
  <c r="K76" i="5"/>
  <c r="K96" i="5"/>
  <c r="K100" i="5"/>
  <c r="K32" i="5"/>
  <c r="K36" i="5"/>
  <c r="K52" i="5"/>
  <c r="L82" i="8"/>
  <c r="L5" i="8"/>
  <c r="L45" i="8"/>
  <c r="L48" i="8"/>
  <c r="L50" i="8"/>
  <c r="L52" i="8"/>
  <c r="L54" i="8"/>
  <c r="L56" i="8"/>
  <c r="L58" i="8"/>
  <c r="L60" i="8"/>
  <c r="L62" i="8"/>
  <c r="L72" i="8"/>
  <c r="L86" i="8"/>
  <c r="L98" i="8"/>
  <c r="L25" i="8"/>
  <c r="L30" i="8"/>
  <c r="L63" i="8"/>
  <c r="L78" i="8"/>
  <c r="L94" i="8"/>
  <c r="L17" i="8"/>
  <c r="L90" i="8"/>
  <c r="L2" i="8"/>
  <c r="L6" i="8"/>
  <c r="L14" i="8"/>
  <c r="L19" i="8"/>
  <c r="L10" i="8"/>
  <c r="L24" i="8"/>
  <c r="L27" i="8"/>
  <c r="L29" i="8"/>
  <c r="L32" i="8"/>
  <c r="L35" i="8"/>
  <c r="L37" i="8"/>
  <c r="L40" i="8"/>
  <c r="L65" i="8"/>
  <c r="L66" i="8"/>
  <c r="L21" i="8"/>
  <c r="L15" i="8"/>
  <c r="L26" i="8"/>
  <c r="L34" i="8"/>
  <c r="L64" i="8"/>
  <c r="L77" i="8"/>
  <c r="L81" i="8"/>
  <c r="L85" i="8"/>
  <c r="L89" i="8"/>
  <c r="L93" i="8"/>
  <c r="L97" i="8"/>
  <c r="L101" i="8"/>
  <c r="L4" i="8"/>
  <c r="L12" i="8"/>
  <c r="L16" i="8"/>
  <c r="L20" i="8"/>
  <c r="L23" i="8"/>
  <c r="L28" i="8"/>
  <c r="L31" i="8"/>
  <c r="L36" i="8"/>
  <c r="L39" i="8"/>
  <c r="L41" i="8"/>
  <c r="L46" i="8"/>
  <c r="L70" i="8"/>
  <c r="L7" i="8"/>
  <c r="L13" i="8"/>
  <c r="L22" i="8"/>
  <c r="L11" i="8"/>
  <c r="L49" i="8"/>
  <c r="L51" i="8"/>
  <c r="L53" i="8"/>
  <c r="L55" i="8"/>
  <c r="L57" i="8"/>
  <c r="L59" i="8"/>
  <c r="L61" i="8"/>
  <c r="L74" i="8"/>
  <c r="L73" i="8"/>
  <c r="L75" i="8"/>
  <c r="L79" i="8"/>
  <c r="L83" i="8"/>
  <c r="L87" i="8"/>
  <c r="L91" i="8"/>
  <c r="L95" i="8"/>
  <c r="L99" i="8"/>
  <c r="L69" i="8"/>
  <c r="L76" i="8"/>
  <c r="L80" i="8"/>
  <c r="L84" i="8"/>
  <c r="L88" i="8"/>
  <c r="L92" i="8"/>
  <c r="L96" i="8"/>
  <c r="L100" i="8"/>
  <c r="K56" i="5"/>
  <c r="K92" i="5"/>
  <c r="K3" i="5"/>
  <c r="K43" i="5"/>
  <c r="K59" i="5"/>
  <c r="K24" i="5"/>
  <c r="K41" i="5"/>
  <c r="K80" i="5"/>
  <c r="K15" i="5"/>
  <c r="K39" i="5"/>
  <c r="K55" i="5"/>
  <c r="K95" i="5"/>
  <c r="K82" i="5"/>
  <c r="K89" i="5"/>
  <c r="K35" i="5"/>
  <c r="K40" i="5"/>
  <c r="K57" i="5"/>
  <c r="K73" i="5"/>
  <c r="K2" i="5"/>
  <c r="K6" i="5"/>
  <c r="K9" i="5"/>
  <c r="K66" i="5"/>
  <c r="K50" i="5"/>
  <c r="K34" i="5"/>
  <c r="K98" i="5"/>
  <c r="K22" i="5"/>
  <c r="K17" i="5"/>
  <c r="K25" i="5"/>
  <c r="K11" i="5"/>
  <c r="K29" i="5"/>
  <c r="K38" i="5"/>
  <c r="K45" i="5"/>
  <c r="K54" i="5"/>
  <c r="K61" i="5"/>
  <c r="K70" i="5"/>
  <c r="K77" i="5"/>
  <c r="K86" i="5"/>
  <c r="K93" i="5"/>
  <c r="K10" i="5"/>
  <c r="K5" i="5"/>
  <c r="K26" i="5"/>
  <c r="K33" i="5"/>
  <c r="K42" i="5"/>
  <c r="K49" i="5"/>
  <c r="K58" i="5"/>
  <c r="K65" i="5"/>
  <c r="K74" i="5"/>
  <c r="K81" i="5"/>
  <c r="K90" i="5"/>
  <c r="K97" i="5"/>
  <c r="K12" i="5"/>
  <c r="K18" i="5"/>
  <c r="K30" i="5"/>
  <c r="K37" i="5"/>
  <c r="K46" i="5"/>
  <c r="K53" i="5"/>
  <c r="K62" i="5"/>
  <c r="K69" i="5"/>
  <c r="K78" i="5"/>
  <c r="K85" i="5"/>
  <c r="K94" i="5"/>
  <c r="K101" i="5"/>
  <c r="K19" i="5"/>
  <c r="K8" i="5"/>
  <c r="K13" i="5"/>
  <c r="K4" i="5"/>
  <c r="K14" i="5"/>
  <c r="P3" i="5" l="1"/>
  <c r="P4" i="5"/>
  <c r="M15" i="5"/>
  <c r="M16" i="5" s="1"/>
  <c r="M5" i="5" s="1"/>
  <c r="M3" i="5"/>
  <c r="P5" i="5" l="1"/>
  <c r="P6" i="5" s="1"/>
  <c r="P7" i="5" s="1"/>
  <c r="P8" i="5" s="1"/>
  <c r="P9" i="5" s="1"/>
  <c r="P10" i="5" s="1"/>
  <c r="P11" i="5" s="1"/>
  <c r="P12" i="5" s="1"/>
  <c r="P13" i="5" l="1"/>
  <c r="P14" i="5" s="1"/>
  <c r="P15" i="5" s="1"/>
  <c r="P16" i="5" s="1"/>
  <c r="P17" i="5" s="1"/>
  <c r="P18" i="5" s="1"/>
  <c r="P19" i="5" l="1"/>
  <c r="P20" i="5" l="1"/>
  <c r="P21" i="5" l="1"/>
  <c r="P22" i="5" l="1"/>
  <c r="P23" i="5" l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P46" i="5" s="1"/>
  <c r="P47" i="5" s="1"/>
  <c r="P48" i="5" s="1"/>
  <c r="P49" i="5" s="1"/>
  <c r="P50" i="5" s="1"/>
  <c r="P51" i="5" s="1"/>
  <c r="P52" i="5" s="1"/>
  <c r="P53" i="5" s="1"/>
  <c r="P54" i="5" s="1"/>
  <c r="P55" i="5" s="1"/>
  <c r="P56" i="5" s="1"/>
  <c r="P57" i="5" s="1"/>
  <c r="P58" i="5" s="1"/>
  <c r="P59" i="5" s="1"/>
  <c r="P60" i="5" s="1"/>
  <c r="P61" i="5" s="1"/>
  <c r="P62" i="5" s="1"/>
  <c r="P63" i="5" s="1"/>
  <c r="P64" i="5" s="1"/>
  <c r="P65" i="5" s="1"/>
  <c r="P66" i="5" s="1"/>
  <c r="P67" i="5" s="1"/>
  <c r="E74" i="5"/>
  <c r="E88" i="5"/>
  <c r="E9" i="5" l="1"/>
  <c r="E49" i="5"/>
  <c r="E98" i="5"/>
  <c r="E79" i="5"/>
  <c r="E11" i="5"/>
  <c r="E48" i="5"/>
  <c r="E63" i="5"/>
  <c r="E66" i="5"/>
  <c r="E22" i="5"/>
  <c r="E57" i="5"/>
  <c r="E72" i="5"/>
  <c r="E87" i="5"/>
  <c r="E39" i="5"/>
  <c r="E23" i="5"/>
  <c r="E92" i="5"/>
  <c r="E58" i="5"/>
  <c r="E83" i="5"/>
  <c r="E93" i="5"/>
  <c r="E37" i="5"/>
  <c r="E14" i="5"/>
  <c r="E43" i="5"/>
  <c r="E24" i="5"/>
  <c r="E36" i="5"/>
  <c r="E97" i="5"/>
  <c r="E31" i="5"/>
  <c r="E81" i="5"/>
  <c r="E101" i="5"/>
  <c r="E50" i="5"/>
  <c r="E21" i="5"/>
  <c r="E69" i="5"/>
  <c r="E55" i="5"/>
  <c r="E28" i="5"/>
  <c r="E84" i="5"/>
  <c r="E19" i="5"/>
  <c r="E4" i="5"/>
  <c r="E38" i="5"/>
  <c r="E35" i="5"/>
  <c r="E52" i="5"/>
  <c r="E78" i="5"/>
  <c r="E7" i="5"/>
  <c r="E32" i="5"/>
  <c r="E10" i="5"/>
  <c r="E54" i="5"/>
  <c r="E51" i="5"/>
  <c r="E2" i="5"/>
  <c r="E27" i="5"/>
  <c r="E47" i="5"/>
  <c r="E30" i="5"/>
  <c r="E91" i="5"/>
  <c r="E56" i="5"/>
  <c r="E3" i="5"/>
  <c r="E95" i="5"/>
  <c r="E80" i="5"/>
  <c r="E62" i="5"/>
  <c r="E12" i="5"/>
  <c r="E20" i="5"/>
  <c r="E60" i="5"/>
  <c r="E75" i="5"/>
  <c r="E82" i="5"/>
  <c r="E64" i="5"/>
  <c r="E76" i="5"/>
  <c r="E53" i="5"/>
  <c r="E100" i="5"/>
  <c r="E41" i="5"/>
  <c r="E96" i="5"/>
  <c r="E73" i="5"/>
  <c r="E42" i="5"/>
  <c r="E99" i="5"/>
  <c r="E44" i="5"/>
  <c r="E13" i="5"/>
  <c r="E45" i="5"/>
  <c r="E67" i="5"/>
  <c r="E34" i="5"/>
  <c r="E89" i="5"/>
  <c r="E16" i="5"/>
  <c r="E33" i="5"/>
  <c r="E71" i="5"/>
  <c r="E68" i="5"/>
  <c r="E86" i="5"/>
  <c r="E40" i="5"/>
  <c r="E46" i="5"/>
  <c r="E85" i="5"/>
  <c r="E59" i="5"/>
  <c r="E65" i="5"/>
  <c r="E29" i="5"/>
  <c r="E15" i="5"/>
  <c r="E90" i="5"/>
  <c r="E70" i="5"/>
  <c r="E94" i="5"/>
  <c r="E25" i="5"/>
  <c r="E6" i="5"/>
  <c r="E61" i="5"/>
  <c r="E17" i="5"/>
  <c r="E26" i="5"/>
  <c r="E77" i="5"/>
  <c r="E8" i="5"/>
  <c r="E18" i="5"/>
  <c r="E5" i="5"/>
  <c r="V13" i="5" l="1"/>
  <c r="V14" i="5"/>
  <c r="V6" i="5"/>
  <c r="V19" i="5"/>
  <c r="V22" i="5"/>
  <c r="V2" i="5"/>
  <c r="V4" i="5"/>
  <c r="V8" i="5"/>
  <c r="M17" i="5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9" i="5"/>
  <c r="M10" i="5" s="1"/>
  <c r="M11" i="5" s="1"/>
  <c r="M12" i="5" s="1"/>
  <c r="M6" i="5"/>
  <c r="M7" i="5"/>
  <c r="Q5" i="8"/>
  <c r="Q6" i="8" s="1"/>
  <c r="N5" i="8"/>
  <c r="N6" i="8" s="1"/>
  <c r="N7" i="8"/>
  <c r="N8" i="8" s="1"/>
  <c r="N9" i="8" s="1"/>
  <c r="N10" i="8" s="1"/>
  <c r="N11" i="8" s="1"/>
  <c r="N12" i="8" s="1"/>
  <c r="N22" i="8"/>
  <c r="N23" i="8" s="1"/>
  <c r="N24" i="8" s="1"/>
  <c r="N25" i="8" s="1"/>
  <c r="N26" i="8" s="1"/>
  <c r="N27" i="8" s="1"/>
  <c r="N28" i="8" s="1"/>
  <c r="N29" i="8" s="1"/>
  <c r="N30" i="8" s="1"/>
  <c r="N31" i="8" s="1"/>
  <c r="N32" i="8" s="1"/>
  <c r="N33" i="8" s="1"/>
  <c r="N34" i="8" s="1"/>
  <c r="N35" i="8" s="1"/>
  <c r="N36" i="8" s="1"/>
  <c r="N37" i="8" s="1"/>
  <c r="N38" i="8" s="1"/>
  <c r="N39" i="8" s="1"/>
  <c r="N40" i="8" s="1"/>
  <c r="N41" i="8" s="1"/>
  <c r="N42" i="8" s="1"/>
  <c r="N43" i="8" s="1"/>
  <c r="N44" i="8" s="1"/>
  <c r="N45" i="8" s="1"/>
  <c r="N46" i="8" s="1"/>
  <c r="N47" i="8" s="1"/>
  <c r="N48" i="8" s="1"/>
  <c r="N49" i="8" s="1"/>
  <c r="N50" i="8" s="1"/>
  <c r="N51" i="8" s="1"/>
  <c r="N52" i="8" s="1"/>
  <c r="N53" i="8" s="1"/>
  <c r="N54" i="8" s="1"/>
  <c r="N55" i="8" s="1"/>
  <c r="N56" i="8" s="1"/>
  <c r="N57" i="8" s="1"/>
  <c r="N58" i="8" s="1"/>
  <c r="N59" i="8" s="1"/>
  <c r="N60" i="8" s="1"/>
  <c r="N61" i="8" s="1"/>
  <c r="N62" i="8" s="1"/>
  <c r="N63" i="8" s="1"/>
  <c r="N64" i="8" s="1"/>
  <c r="N65" i="8" s="1"/>
  <c r="N66" i="8" s="1"/>
  <c r="N67" i="8" s="1"/>
  <c r="N14" i="8"/>
  <c r="N15" i="8" s="1"/>
  <c r="N16" i="8" s="1"/>
  <c r="N17" i="8" s="1"/>
  <c r="N18" i="8" s="1"/>
  <c r="N19" i="8" s="1"/>
  <c r="N20" i="8" s="1"/>
  <c r="Q7" i="8" l="1"/>
  <c r="Q8" i="8" l="1"/>
  <c r="Q9" i="8" l="1"/>
  <c r="Q10" i="8" l="1"/>
  <c r="Q11" i="8" l="1"/>
  <c r="Q12" i="8" l="1"/>
  <c r="Q13" i="8" l="1"/>
  <c r="Q14" i="8" l="1"/>
  <c r="Q15" i="8" l="1"/>
  <c r="Q16" i="8" l="1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3" i="8" s="1"/>
  <c r="Q34" i="8" s="1"/>
  <c r="Q35" i="8" s="1"/>
  <c r="Q36" i="8" s="1"/>
  <c r="Q37" i="8" s="1"/>
  <c r="Q38" i="8" s="1"/>
  <c r="Q39" i="8" s="1"/>
  <c r="Q40" i="8" s="1"/>
  <c r="Q41" i="8" s="1"/>
  <c r="Q42" i="8" s="1"/>
  <c r="Q43" i="8" s="1"/>
  <c r="Q44" i="8" s="1"/>
  <c r="Q45" i="8" s="1"/>
  <c r="Q46" i="8" s="1"/>
  <c r="Q47" i="8" s="1"/>
  <c r="Q48" i="8" s="1"/>
  <c r="Q49" i="8" s="1"/>
  <c r="Q50" i="8" s="1"/>
  <c r="Q51" i="8" s="1"/>
  <c r="Q52" i="8" s="1"/>
  <c r="Q53" i="8" s="1"/>
  <c r="Q54" i="8" s="1"/>
  <c r="Q55" i="8" s="1"/>
  <c r="Q56" i="8" s="1"/>
  <c r="Q57" i="8" s="1"/>
  <c r="Q58" i="8" s="1"/>
  <c r="Q59" i="8" s="1"/>
  <c r="Q60" i="8" s="1"/>
  <c r="Q61" i="8" s="1"/>
  <c r="Q62" i="8" s="1"/>
  <c r="Q63" i="8" s="1"/>
  <c r="Q64" i="8" s="1"/>
  <c r="Q65" i="8" s="1"/>
  <c r="Q66" i="8" s="1"/>
  <c r="Q67" i="8" s="1"/>
  <c r="E95" i="8" l="1"/>
  <c r="E98" i="8"/>
  <c r="E5" i="8"/>
  <c r="E90" i="8"/>
  <c r="E94" i="8"/>
  <c r="E62" i="8"/>
  <c r="E87" i="8"/>
  <c r="E21" i="8"/>
  <c r="E16" i="8"/>
  <c r="E6" i="8"/>
  <c r="E58" i="8"/>
  <c r="E48" i="8"/>
  <c r="E14" i="8"/>
  <c r="E12" i="8"/>
  <c r="E78" i="8"/>
  <c r="E81" i="8"/>
  <c r="E53" i="8"/>
  <c r="E47" i="8"/>
  <c r="E67" i="8"/>
  <c r="E46" i="8"/>
  <c r="E40" i="8"/>
  <c r="E66" i="8"/>
  <c r="E18" i="8"/>
  <c r="E82" i="8"/>
  <c r="E24" i="8"/>
  <c r="E27" i="8"/>
  <c r="E25" i="8"/>
  <c r="E93" i="8"/>
  <c r="E80" i="8"/>
  <c r="E15" i="8"/>
  <c r="E70" i="8"/>
  <c r="E79" i="8"/>
  <c r="E69" i="8"/>
  <c r="E73" i="8"/>
  <c r="E10" i="8"/>
  <c r="E34" i="8"/>
  <c r="E13" i="8"/>
  <c r="E77" i="8"/>
  <c r="E44" i="8"/>
  <c r="E99" i="8"/>
  <c r="E74" i="8"/>
  <c r="E101" i="8"/>
  <c r="E61" i="8"/>
  <c r="E36" i="8"/>
  <c r="E17" i="8"/>
  <c r="E49" i="8"/>
  <c r="E91" i="8"/>
  <c r="E37" i="8"/>
  <c r="E30" i="8"/>
  <c r="E11" i="8"/>
  <c r="E38" i="8"/>
  <c r="E84" i="8"/>
  <c r="E57" i="8"/>
  <c r="E22" i="8"/>
  <c r="E86" i="8"/>
  <c r="E31" i="8"/>
  <c r="E64" i="8"/>
  <c r="E51" i="8"/>
  <c r="E92" i="8"/>
  <c r="E50" i="8"/>
  <c r="E96" i="8"/>
  <c r="E56" i="8"/>
  <c r="E9" i="8"/>
  <c r="E75" i="8"/>
  <c r="E45" i="8"/>
  <c r="E32" i="8"/>
  <c r="E55" i="8"/>
  <c r="E26" i="8"/>
  <c r="E63" i="8"/>
  <c r="E71" i="8"/>
  <c r="E54" i="8"/>
  <c r="E4" i="8"/>
  <c r="E29" i="8"/>
  <c r="E65" i="8"/>
  <c r="E19" i="8"/>
  <c r="E33" i="8"/>
  <c r="E23" i="8"/>
  <c r="E85" i="8"/>
  <c r="E2" i="8"/>
  <c r="E28" i="8"/>
  <c r="E97" i="8"/>
  <c r="E83" i="8"/>
  <c r="E20" i="8"/>
  <c r="E39" i="8"/>
  <c r="E72" i="8"/>
  <c r="E100" i="8"/>
  <c r="E43" i="8"/>
  <c r="E89" i="8"/>
  <c r="E41" i="8"/>
  <c r="E88" i="8"/>
  <c r="E60" i="8"/>
  <c r="E42" i="8"/>
  <c r="E35" i="8"/>
  <c r="E76" i="8"/>
  <c r="E52" i="8"/>
  <c r="E59" i="8"/>
  <c r="E68" i="8"/>
  <c r="X3" i="8" l="1"/>
  <c r="X8" i="8"/>
  <c r="X7" i="8"/>
  <c r="X5" i="8"/>
  <c r="X6" i="8"/>
  <c r="X4" i="8"/>
  <c r="X9" i="8"/>
  <c r="X2" i="8"/>
</calcChain>
</file>

<file path=xl/sharedStrings.xml><?xml version="1.0" encoding="utf-8"?>
<sst xmlns="http://schemas.openxmlformats.org/spreadsheetml/2006/main" count="1149" uniqueCount="156">
  <si>
    <t>Rok narodenia</t>
  </si>
  <si>
    <t>Trať</t>
  </si>
  <si>
    <t>klub</t>
  </si>
  <si>
    <t>Číslo</t>
  </si>
  <si>
    <t>001</t>
  </si>
  <si>
    <t>MIX</t>
  </si>
  <si>
    <t>Kategória</t>
  </si>
  <si>
    <t>Junior</t>
  </si>
  <si>
    <t>Juniorka</t>
  </si>
  <si>
    <t>A</t>
  </si>
  <si>
    <t>B</t>
  </si>
  <si>
    <t>D</t>
  </si>
  <si>
    <t>C</t>
  </si>
  <si>
    <t>MUŽI A</t>
  </si>
  <si>
    <t>MUŽI B</t>
  </si>
  <si>
    <t>MUŽI D</t>
  </si>
  <si>
    <t>MUŽI C</t>
  </si>
  <si>
    <t>ŽENY A</t>
  </si>
  <si>
    <t>ŽENY B</t>
  </si>
  <si>
    <t>JUNIORKA</t>
  </si>
  <si>
    <t>ová</t>
  </si>
  <si>
    <t>.</t>
  </si>
  <si>
    <t>cielový čas</t>
  </si>
  <si>
    <t>Meno a priezvisko</t>
  </si>
  <si>
    <t>Branislav Kovalčík</t>
  </si>
  <si>
    <t>Tomáš Bačkor</t>
  </si>
  <si>
    <t>Andrej Furiel</t>
  </si>
  <si>
    <t>Bibiána Kudličková</t>
  </si>
  <si>
    <t>Michal Schuller</t>
  </si>
  <si>
    <t>Košice</t>
  </si>
  <si>
    <t>Filip Schuller</t>
  </si>
  <si>
    <t>Peter Trnka</t>
  </si>
  <si>
    <t>Tibor Trnka</t>
  </si>
  <si>
    <t>Počet registrovaných</t>
  </si>
  <si>
    <t>Černová</t>
  </si>
  <si>
    <t>CKC</t>
  </si>
  <si>
    <t>CH</t>
  </si>
  <si>
    <t>Jakub Hiravý</t>
  </si>
  <si>
    <t>002</t>
  </si>
  <si>
    <t>E</t>
  </si>
  <si>
    <t>003</t>
  </si>
  <si>
    <t>Salome Burošová</t>
  </si>
  <si>
    <t>Ondrej Bednárik</t>
  </si>
  <si>
    <t>004</t>
  </si>
  <si>
    <t>Nella Fajtová</t>
  </si>
  <si>
    <t>201</t>
  </si>
  <si>
    <t>Terézia Fajtová</t>
  </si>
  <si>
    <t>Patrik Lovíšek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</si>
  <si>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</si>
  <si>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</si>
  <si>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</si>
  <si>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</si>
  <si>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</si>
  <si>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</si>
  <si>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</si>
  <si>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</si>
  <si>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</si>
  <si>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</si>
  <si>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</si>
  <si>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</si>
  <si>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</si>
  <si>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Dominik Hatala</t>
  </si>
  <si>
    <t>Nina Lovíšková</t>
  </si>
  <si>
    <t>Patrik Šulík</t>
  </si>
  <si>
    <t>Matej Vričan</t>
  </si>
  <si>
    <t>Tomáš Lipničan</t>
  </si>
  <si>
    <t>Matúš Lipničan</t>
  </si>
  <si>
    <t>Silvia Porubská</t>
  </si>
  <si>
    <t>Róbert Porubský</t>
  </si>
  <si>
    <t>005</t>
  </si>
  <si>
    <t>Nina Vričanová</t>
  </si>
  <si>
    <t>Radislav Burian</t>
  </si>
  <si>
    <t>006</t>
  </si>
  <si>
    <t>Dávid Niedoba</t>
  </si>
  <si>
    <t>Ján Niedoba</t>
  </si>
  <si>
    <t>Marek Škirta</t>
  </si>
  <si>
    <t>Lenka Klusková</t>
  </si>
  <si>
    <t>Zuzana Burianová</t>
  </si>
  <si>
    <t>Gabriel Kačmáry</t>
  </si>
  <si>
    <t>Tomáš Fatula</t>
  </si>
  <si>
    <t>Tobias Lacina</t>
  </si>
  <si>
    <t>007</t>
  </si>
  <si>
    <t>Tibor Lacina</t>
  </si>
  <si>
    <t>Daniel Pivarč</t>
  </si>
  <si>
    <t>008</t>
  </si>
  <si>
    <t>Natália Pivarčová</t>
  </si>
  <si>
    <t>Juraj Klopta</t>
  </si>
  <si>
    <t>Ema Kloptová</t>
  </si>
  <si>
    <t>Andrej Kytas</t>
  </si>
  <si>
    <t>Lukáš Panáček</t>
  </si>
  <si>
    <t>009</t>
  </si>
  <si>
    <t>010</t>
  </si>
  <si>
    <t>Nicolo Polkan</t>
  </si>
  <si>
    <t>Adelka Bocková</t>
  </si>
  <si>
    <t>Jozef Bocko</t>
  </si>
  <si>
    <t>Ivan Bocko</t>
  </si>
  <si>
    <t>Viktor Urban</t>
  </si>
  <si>
    <t>011</t>
  </si>
  <si>
    <t>Agneška Habová</t>
  </si>
  <si>
    <t>Natália Hatalová</t>
  </si>
  <si>
    <t>Teodor Martiška</t>
  </si>
  <si>
    <t>Andrej Mataj</t>
  </si>
  <si>
    <t>Štefan Serentíni</t>
  </si>
  <si>
    <t>Filip Serentíni</t>
  </si>
  <si>
    <t>Tomáš Gurega</t>
  </si>
  <si>
    <t>012</t>
  </si>
  <si>
    <t>Mária Sorentíni</t>
  </si>
  <si>
    <t>Zuzana Jančiová</t>
  </si>
  <si>
    <t>Richard Ivák</t>
  </si>
  <si>
    <t>Erik Ivák</t>
  </si>
  <si>
    <t>Matej Kuniak</t>
  </si>
  <si>
    <t>013</t>
  </si>
  <si>
    <t>Timotej Ševčík</t>
  </si>
  <si>
    <t>014</t>
  </si>
  <si>
    <t>Viktória Salvová</t>
  </si>
  <si>
    <t>Ondrej Koreň</t>
  </si>
  <si>
    <t>Lukáš Kucbel</t>
  </si>
  <si>
    <t>215</t>
  </si>
  <si>
    <t>Nikolas Sedlačko</t>
  </si>
  <si>
    <t>015</t>
  </si>
  <si>
    <t>Liliana Janigová</t>
  </si>
  <si>
    <t>Michaela Janigová</t>
  </si>
  <si>
    <t>Martin Holub</t>
  </si>
  <si>
    <t>Adam Holub</t>
  </si>
  <si>
    <t>Slávko Huba</t>
  </si>
  <si>
    <t>216</t>
  </si>
  <si>
    <t>016</t>
  </si>
  <si>
    <t>Janko Bačkor</t>
  </si>
  <si>
    <t>Ondrej Šurek</t>
  </si>
  <si>
    <t>217</t>
  </si>
  <si>
    <t>Erik Stančok</t>
  </si>
  <si>
    <t>Petra Janigová</t>
  </si>
  <si>
    <t>218</t>
  </si>
  <si>
    <t>Daniel Ševčik</t>
  </si>
  <si>
    <t>Ján Skubík</t>
  </si>
  <si>
    <t>Dušan Greguš</t>
  </si>
  <si>
    <t>Daniel Onderčanin</t>
  </si>
  <si>
    <t>Vladimír Onderčanin</t>
  </si>
  <si>
    <t>Lumír Pelikán</t>
  </si>
  <si>
    <t>Peter Folta</t>
  </si>
  <si>
    <t>Tomáš Bílik</t>
  </si>
  <si>
    <t>Štefan Belvončík</t>
  </si>
  <si>
    <t>Karol Medvecký</t>
  </si>
  <si>
    <t>Peter Hadbavný</t>
  </si>
  <si>
    <t>Ľubomír Kelčík</t>
  </si>
  <si>
    <t>Ľuboš Loviška</t>
  </si>
  <si>
    <t>Mária Kubová</t>
  </si>
  <si>
    <t>Jiří Černý</t>
  </si>
  <si>
    <t>Milana Ráczová</t>
  </si>
  <si>
    <t>Anna Rinaglová</t>
  </si>
  <si>
    <t>Roman Bradiak</t>
  </si>
  <si>
    <t>Ladislav Csiffáry</t>
  </si>
  <si>
    <t>Roman Reištetter</t>
  </si>
  <si>
    <t>Juraj Chebeň</t>
  </si>
  <si>
    <t>Peter Kravčák</t>
  </si>
  <si>
    <t>poradie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</si>
</sst>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 applyFill="1"/>
    <xf numFmtId="1" fontId="1" fillId="3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0" fontId="1" fillId="3" borderId="0" xfId="0" applyFont="1" applyFill="1"/>
    <xf numFmtId="164" fontId="1" fillId="3" borderId="0" xfId="0" applyNumberFormat="1" applyFont="1" applyFill="1"/>
    <xf numFmtId="0" fontId="0" fillId="3" borderId="0" xfId="0" applyNumberFormat="1" applyFont="1" applyFill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0" fillId="3" borderId="0" xfId="0" applyFont="1" applyFill="1"/>
    <xf numFmtId="164" fontId="0" fillId="3" borderId="0" xfId="0" applyNumberFormat="1" applyFont="1" applyFill="1"/>
    <xf numFmtId="1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>
      <alignment horizontal="center"/>
    </xf>
    <xf numFmtId="49" fontId="1" fillId="3" borderId="0" xfId="0" applyNumberFormat="1" applyFont="1" applyFill="1"/>
  </cellXfs>
  <cellStyles count="1">
    <cellStyle name="Normálna" xfId="0" builtinId="0"/>
  </cellStyles>
  <dxfs count="5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75" zoomScaleNormal="175" workbookViewId="0">
      <selection activeCell="B11" sqref="B11"/>
    </sheetView>
  </sheetViews>
  <sheetFormatPr defaultRowHeight="15" x14ac:dyDescent="0.25"/>
  <cols>
    <col min="1" max="1" width="9.140625" style="1"/>
    <col min="2" max="2" width="43.7109375" customWidth="1"/>
    <col min="3" max="3" width="15.7109375" customWidth="1"/>
    <col min="4" max="4" width="12.85546875" customWidth="1"/>
    <col min="5" max="5" width="14.140625" customWidth="1"/>
  </cols>
  <sheetData>
    <row r="1" spans="1:7" s="8" customFormat="1" x14ac:dyDescent="0.25">
      <c r="A1" s="7" t="s">
        <v>3</v>
      </c>
      <c r="B1" s="8" t="s">
        <v>23</v>
      </c>
      <c r="C1" s="8" t="s">
        <v>0</v>
      </c>
      <c r="D1" s="8" t="s">
        <v>1</v>
      </c>
      <c r="E1" s="8" t="s">
        <v>6</v>
      </c>
      <c r="F1" s="8" t="s">
        <v>2</v>
      </c>
      <c r="G1" s="8">
        <v>2011</v>
      </c>
    </row>
    <row r="2" spans="1:7" x14ac:dyDescent="0.25">
      <c r="A2" s="1" t="s">
        <v>4</v>
      </c>
      <c r="B2" t="s">
        <v>37</v>
      </c>
      <c r="C2">
        <v>2014</v>
      </c>
      <c r="D2" t="s">
        <v>39</v>
      </c>
      <c r="E2" t="s">
        <v>36</v>
      </c>
    </row>
    <row r="3" spans="1:7" x14ac:dyDescent="0.25">
      <c r="A3" s="1" t="s">
        <v>38</v>
      </c>
      <c r="B3" t="s">
        <v>42</v>
      </c>
      <c r="C3">
        <v>2012</v>
      </c>
      <c r="D3" t="s">
        <v>39</v>
      </c>
      <c r="E3" t="s">
        <v>36</v>
      </c>
    </row>
    <row r="4" spans="1:7" x14ac:dyDescent="0.25">
      <c r="A4" s="1" t="s">
        <v>40</v>
      </c>
      <c r="B4" t="s">
        <v>41</v>
      </c>
      <c r="C4">
        <v>2012</v>
      </c>
      <c r="D4" t="s">
        <v>39</v>
      </c>
      <c r="E4" t="s">
        <v>11</v>
      </c>
    </row>
    <row r="5" spans="1:7" x14ac:dyDescent="0.25">
      <c r="A5" s="1" t="s">
        <v>43</v>
      </c>
      <c r="B5" t="s">
        <v>44</v>
      </c>
      <c r="C5">
        <v>2011</v>
      </c>
      <c r="D5" t="s">
        <v>39</v>
      </c>
      <c r="E5" t="s">
        <v>11</v>
      </c>
    </row>
    <row r="6" spans="1:7" x14ac:dyDescent="0.25">
      <c r="A6" s="1" t="s">
        <v>69</v>
      </c>
      <c r="B6" t="s">
        <v>70</v>
      </c>
      <c r="C6">
        <v>2014</v>
      </c>
      <c r="D6" t="s">
        <v>39</v>
      </c>
      <c r="E6" t="s">
        <v>11</v>
      </c>
    </row>
    <row r="7" spans="1:7" x14ac:dyDescent="0.25">
      <c r="A7" s="1" t="s">
        <v>72</v>
      </c>
      <c r="B7" t="s">
        <v>73</v>
      </c>
      <c r="C7">
        <v>2013</v>
      </c>
      <c r="D7" t="s">
        <v>39</v>
      </c>
      <c r="E7" t="s">
        <v>36</v>
      </c>
    </row>
    <row r="8" spans="1:7" x14ac:dyDescent="0.25">
      <c r="A8" s="1" t="s">
        <v>81</v>
      </c>
      <c r="B8" t="s">
        <v>82</v>
      </c>
      <c r="C8">
        <v>2012</v>
      </c>
      <c r="D8" t="s">
        <v>39</v>
      </c>
      <c r="E8" t="s">
        <v>36</v>
      </c>
    </row>
    <row r="9" spans="1:7" x14ac:dyDescent="0.25">
      <c r="A9" s="1" t="s">
        <v>84</v>
      </c>
      <c r="B9" t="s">
        <v>85</v>
      </c>
      <c r="C9">
        <v>2011</v>
      </c>
      <c r="D9" t="s">
        <v>39</v>
      </c>
      <c r="E9" t="s">
        <v>11</v>
      </c>
    </row>
    <row r="10" spans="1:7" x14ac:dyDescent="0.25">
      <c r="A10" s="1" t="s">
        <v>90</v>
      </c>
      <c r="B10" t="s">
        <v>88</v>
      </c>
      <c r="C10">
        <v>2013</v>
      </c>
      <c r="D10" t="s">
        <v>39</v>
      </c>
      <c r="E10" t="s">
        <v>5</v>
      </c>
    </row>
    <row r="11" spans="1:7" x14ac:dyDescent="0.25">
      <c r="A11" s="1" t="s">
        <v>91</v>
      </c>
      <c r="B11" t="s">
        <v>96</v>
      </c>
      <c r="C11">
        <v>2011</v>
      </c>
      <c r="D11" t="s">
        <v>39</v>
      </c>
      <c r="E11" t="s">
        <v>36</v>
      </c>
    </row>
    <row r="12" spans="1:7" x14ac:dyDescent="0.25">
      <c r="A12" s="1" t="s">
        <v>97</v>
      </c>
      <c r="B12" t="s">
        <v>98</v>
      </c>
      <c r="C12">
        <v>2014</v>
      </c>
      <c r="D12" t="s">
        <v>39</v>
      </c>
      <c r="E12" t="s">
        <v>11</v>
      </c>
    </row>
    <row r="13" spans="1:7" x14ac:dyDescent="0.25">
      <c r="A13" s="1" t="s">
        <v>105</v>
      </c>
      <c r="B13" t="s">
        <v>104</v>
      </c>
      <c r="C13">
        <v>2011</v>
      </c>
      <c r="D13" t="s">
        <v>39</v>
      </c>
      <c r="E13" t="s">
        <v>36</v>
      </c>
    </row>
    <row r="14" spans="1:7" x14ac:dyDescent="0.25">
      <c r="A14" s="1" t="s">
        <v>111</v>
      </c>
      <c r="B14" t="s">
        <v>112</v>
      </c>
      <c r="C14">
        <v>2011</v>
      </c>
      <c r="D14" t="s">
        <v>39</v>
      </c>
      <c r="E14" t="s">
        <v>36</v>
      </c>
    </row>
    <row r="15" spans="1:7" x14ac:dyDescent="0.25">
      <c r="A15" s="1" t="s">
        <v>113</v>
      </c>
      <c r="B15" t="s">
        <v>114</v>
      </c>
      <c r="C15">
        <v>2012</v>
      </c>
      <c r="D15" t="s">
        <v>39</v>
      </c>
      <c r="E15" t="s">
        <v>11</v>
      </c>
    </row>
    <row r="16" spans="1:7" x14ac:dyDescent="0.25">
      <c r="A16" s="1" t="s">
        <v>119</v>
      </c>
      <c r="B16" t="s">
        <v>120</v>
      </c>
      <c r="C16">
        <v>2014</v>
      </c>
      <c r="D16" t="s">
        <v>39</v>
      </c>
      <c r="E16" t="s">
        <v>11</v>
      </c>
    </row>
    <row r="17" spans="1:5" x14ac:dyDescent="0.25">
      <c r="A17" s="1" t="s">
        <v>126</v>
      </c>
      <c r="B17" t="s">
        <v>127</v>
      </c>
      <c r="C17">
        <v>2013</v>
      </c>
      <c r="D17" t="s">
        <v>39</v>
      </c>
      <c r="E17" t="s">
        <v>36</v>
      </c>
    </row>
  </sheetData>
  <conditionalFormatting sqref="C2:C403">
    <cfRule type="cellIs" dxfId="4" priority="1" operator="lessThan">
      <formula>$G$1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130" zoomScaleNormal="130" workbookViewId="0">
      <selection activeCell="A3" sqref="A3:XFD3"/>
    </sheetView>
  </sheetViews>
  <sheetFormatPr defaultRowHeight="15" x14ac:dyDescent="0.25"/>
  <cols>
    <col min="1" max="1" width="9.140625" style="4"/>
    <col min="2" max="2" width="43.7109375" customWidth="1"/>
    <col min="3" max="3" width="15.7109375" customWidth="1"/>
    <col min="4" max="4" width="12.85546875" style="6" customWidth="1"/>
    <col min="5" max="5" width="14.140625" style="6" customWidth="1"/>
  </cols>
  <sheetData>
    <row r="1" spans="1:7" s="8" customFormat="1" x14ac:dyDescent="0.25">
      <c r="A1" s="9" t="s">
        <v>3</v>
      </c>
      <c r="B1" s="8" t="s">
        <v>23</v>
      </c>
      <c r="C1" s="8" t="s">
        <v>0</v>
      </c>
      <c r="D1" s="10" t="s">
        <v>1</v>
      </c>
      <c r="E1" s="10" t="s">
        <v>6</v>
      </c>
      <c r="F1" s="8" t="s">
        <v>2</v>
      </c>
      <c r="G1" s="8">
        <v>2007</v>
      </c>
    </row>
    <row r="2" spans="1:7" x14ac:dyDescent="0.25">
      <c r="A2" s="5">
        <v>100</v>
      </c>
      <c r="B2" t="s">
        <v>28</v>
      </c>
      <c r="C2">
        <v>2009</v>
      </c>
      <c r="D2" s="6" t="s">
        <v>11</v>
      </c>
      <c r="E2" s="6" t="s">
        <v>36</v>
      </c>
      <c r="F2" t="s">
        <v>29</v>
      </c>
    </row>
    <row r="3" spans="1:7" x14ac:dyDescent="0.25">
      <c r="A3" s="4">
        <v>101</v>
      </c>
      <c r="B3" t="s">
        <v>47</v>
      </c>
      <c r="C3">
        <v>2010</v>
      </c>
      <c r="D3" s="6" t="s">
        <v>11</v>
      </c>
      <c r="E3" s="6" t="s">
        <v>36</v>
      </c>
    </row>
    <row r="4" spans="1:7" x14ac:dyDescent="0.25">
      <c r="A4" s="4">
        <v>102</v>
      </c>
      <c r="B4" t="s">
        <v>62</v>
      </c>
      <c r="C4">
        <v>2007</v>
      </c>
      <c r="D4" s="6" t="s">
        <v>11</v>
      </c>
      <c r="E4" s="6" t="s">
        <v>11</v>
      </c>
    </row>
    <row r="5" spans="1:7" x14ac:dyDescent="0.25">
      <c r="A5" s="4">
        <v>103</v>
      </c>
      <c r="B5" t="s">
        <v>63</v>
      </c>
      <c r="C5">
        <v>2009</v>
      </c>
      <c r="D5" s="6" t="s">
        <v>11</v>
      </c>
      <c r="E5" s="6" t="s">
        <v>36</v>
      </c>
    </row>
    <row r="6" spans="1:7" x14ac:dyDescent="0.25">
      <c r="A6" s="4">
        <v>104</v>
      </c>
      <c r="B6" t="s">
        <v>65</v>
      </c>
      <c r="C6">
        <v>2007</v>
      </c>
      <c r="D6" s="6" t="s">
        <v>11</v>
      </c>
      <c r="E6" s="6" t="s">
        <v>36</v>
      </c>
    </row>
    <row r="7" spans="1:7" x14ac:dyDescent="0.25">
      <c r="A7" s="4">
        <v>105</v>
      </c>
      <c r="B7" t="s">
        <v>67</v>
      </c>
      <c r="C7">
        <v>2009</v>
      </c>
      <c r="D7" s="6" t="s">
        <v>11</v>
      </c>
      <c r="E7" s="6" t="s">
        <v>11</v>
      </c>
    </row>
    <row r="8" spans="1:7" x14ac:dyDescent="0.25">
      <c r="A8" s="4">
        <v>106</v>
      </c>
      <c r="B8" t="s">
        <v>80</v>
      </c>
      <c r="C8">
        <v>2009</v>
      </c>
      <c r="D8" s="6" t="s">
        <v>11</v>
      </c>
      <c r="E8" s="6" t="s">
        <v>36</v>
      </c>
    </row>
    <row r="9" spans="1:7" x14ac:dyDescent="0.25">
      <c r="A9" s="4">
        <v>107</v>
      </c>
      <c r="B9" t="s">
        <v>83</v>
      </c>
      <c r="C9">
        <v>2008</v>
      </c>
      <c r="D9" s="6" t="s">
        <v>11</v>
      </c>
      <c r="E9" s="6" t="s">
        <v>36</v>
      </c>
    </row>
    <row r="10" spans="1:7" x14ac:dyDescent="0.25">
      <c r="A10" s="4">
        <v>108</v>
      </c>
      <c r="B10" t="s">
        <v>86</v>
      </c>
      <c r="C10">
        <v>2010</v>
      </c>
      <c r="D10" s="6" t="s">
        <v>11</v>
      </c>
      <c r="E10" s="6" t="s">
        <v>36</v>
      </c>
    </row>
    <row r="11" spans="1:7" x14ac:dyDescent="0.25">
      <c r="A11" s="4">
        <v>109</v>
      </c>
      <c r="B11" t="s">
        <v>131</v>
      </c>
      <c r="C11">
        <v>2006</v>
      </c>
      <c r="D11" s="6" t="s">
        <v>11</v>
      </c>
      <c r="E11" s="6" t="s">
        <v>11</v>
      </c>
    </row>
    <row r="12" spans="1:7" x14ac:dyDescent="0.25">
      <c r="A12" s="4">
        <v>110</v>
      </c>
      <c r="B12" t="s">
        <v>92</v>
      </c>
      <c r="C12">
        <v>2010</v>
      </c>
      <c r="D12" s="6" t="s">
        <v>11</v>
      </c>
      <c r="E12" s="6" t="s">
        <v>36</v>
      </c>
    </row>
    <row r="13" spans="1:7" x14ac:dyDescent="0.25">
      <c r="A13" s="4">
        <v>111</v>
      </c>
      <c r="B13" t="s">
        <v>93</v>
      </c>
      <c r="C13">
        <v>2009</v>
      </c>
      <c r="D13" s="6" t="s">
        <v>11</v>
      </c>
      <c r="E13" s="6" t="s">
        <v>11</v>
      </c>
    </row>
    <row r="14" spans="1:7" x14ac:dyDescent="0.25">
      <c r="A14" s="4">
        <v>112</v>
      </c>
      <c r="B14" t="s">
        <v>100</v>
      </c>
      <c r="C14">
        <v>2008</v>
      </c>
      <c r="D14" s="6" t="s">
        <v>11</v>
      </c>
      <c r="E14" s="6" t="s">
        <v>36</v>
      </c>
    </row>
    <row r="15" spans="1:7" x14ac:dyDescent="0.25">
      <c r="A15" s="4">
        <v>113</v>
      </c>
      <c r="B15" t="s">
        <v>101</v>
      </c>
      <c r="C15">
        <v>2008</v>
      </c>
      <c r="D15" s="6" t="s">
        <v>11</v>
      </c>
      <c r="E15" s="6" t="s">
        <v>36</v>
      </c>
    </row>
    <row r="16" spans="1:7" x14ac:dyDescent="0.25">
      <c r="A16" s="4">
        <v>114</v>
      </c>
      <c r="B16" t="s">
        <v>102</v>
      </c>
      <c r="C16">
        <v>2007</v>
      </c>
      <c r="D16" s="6" t="s">
        <v>11</v>
      </c>
      <c r="E16" s="6" t="s">
        <v>36</v>
      </c>
    </row>
    <row r="17" spans="1:5" x14ac:dyDescent="0.25">
      <c r="A17" s="4">
        <v>115</v>
      </c>
      <c r="B17" t="s">
        <v>108</v>
      </c>
      <c r="C17">
        <v>2008</v>
      </c>
      <c r="D17" s="6" t="s">
        <v>11</v>
      </c>
      <c r="E17" s="6" t="s">
        <v>36</v>
      </c>
    </row>
    <row r="18" spans="1:5" x14ac:dyDescent="0.25">
      <c r="A18" s="4">
        <v>116</v>
      </c>
      <c r="B18" t="s">
        <v>110</v>
      </c>
      <c r="C18">
        <v>2007</v>
      </c>
      <c r="D18" s="6" t="s">
        <v>11</v>
      </c>
      <c r="E18" s="6" t="s">
        <v>36</v>
      </c>
    </row>
    <row r="19" spans="1:5" x14ac:dyDescent="0.25">
      <c r="A19" s="4">
        <v>117</v>
      </c>
      <c r="B19" t="s">
        <v>121</v>
      </c>
      <c r="C19">
        <v>2009</v>
      </c>
      <c r="D19" s="6" t="s">
        <v>11</v>
      </c>
      <c r="E19" s="6" t="s">
        <v>11</v>
      </c>
    </row>
    <row r="20" spans="1:5" x14ac:dyDescent="0.25">
      <c r="A20" s="4">
        <v>118</v>
      </c>
      <c r="B20" t="s">
        <v>128</v>
      </c>
      <c r="C20">
        <v>2011</v>
      </c>
      <c r="D20" s="6" t="s">
        <v>11</v>
      </c>
      <c r="E20" s="6" t="s">
        <v>36</v>
      </c>
    </row>
    <row r="21" spans="1:5" x14ac:dyDescent="0.25">
      <c r="A21" s="4">
        <v>8</v>
      </c>
      <c r="B21" t="s">
        <v>85</v>
      </c>
      <c r="C21">
        <v>2011</v>
      </c>
      <c r="D21" s="6" t="s">
        <v>11</v>
      </c>
      <c r="E21" s="6" t="s">
        <v>11</v>
      </c>
    </row>
    <row r="22" spans="1:5" x14ac:dyDescent="0.25">
      <c r="D22" s="6" t="s">
        <v>11</v>
      </c>
    </row>
    <row r="23" spans="1:5" x14ac:dyDescent="0.25">
      <c r="D23" s="6" t="s">
        <v>11</v>
      </c>
    </row>
    <row r="24" spans="1:5" x14ac:dyDescent="0.25">
      <c r="D24" s="6" t="s">
        <v>11</v>
      </c>
    </row>
    <row r="25" spans="1:5" x14ac:dyDescent="0.25">
      <c r="D25" s="6" t="s">
        <v>11</v>
      </c>
    </row>
    <row r="26" spans="1:5" x14ac:dyDescent="0.25">
      <c r="D26" s="6" t="s">
        <v>11</v>
      </c>
    </row>
    <row r="27" spans="1:5" x14ac:dyDescent="0.25">
      <c r="D27" s="6" t="s">
        <v>11</v>
      </c>
    </row>
    <row r="28" spans="1:5" x14ac:dyDescent="0.25">
      <c r="D28" s="6" t="s">
        <v>11</v>
      </c>
    </row>
    <row r="29" spans="1:5" x14ac:dyDescent="0.25">
      <c r="D29" s="6" t="s">
        <v>11</v>
      </c>
    </row>
    <row r="30" spans="1:5" x14ac:dyDescent="0.25">
      <c r="D30" s="6" t="s">
        <v>11</v>
      </c>
    </row>
    <row r="31" spans="1:5" x14ac:dyDescent="0.25">
      <c r="D31" s="6" t="s">
        <v>11</v>
      </c>
    </row>
    <row r="32" spans="1:5" x14ac:dyDescent="0.25">
      <c r="D32" s="6" t="s">
        <v>11</v>
      </c>
    </row>
    <row r="33" spans="4:4" x14ac:dyDescent="0.25">
      <c r="D33" s="6" t="s">
        <v>11</v>
      </c>
    </row>
    <row r="34" spans="4:4" x14ac:dyDescent="0.25">
      <c r="D34" s="6" t="s">
        <v>11</v>
      </c>
    </row>
    <row r="35" spans="4:4" x14ac:dyDescent="0.25">
      <c r="D35" s="6" t="s">
        <v>11</v>
      </c>
    </row>
    <row r="36" spans="4:4" x14ac:dyDescent="0.25">
      <c r="D36" s="6" t="s">
        <v>11</v>
      </c>
    </row>
    <row r="37" spans="4:4" x14ac:dyDescent="0.25">
      <c r="D37" s="6" t="s">
        <v>11</v>
      </c>
    </row>
    <row r="38" spans="4:4" x14ac:dyDescent="0.25">
      <c r="D38" s="6" t="s">
        <v>11</v>
      </c>
    </row>
    <row r="39" spans="4:4" x14ac:dyDescent="0.25">
      <c r="D39" s="6" t="s">
        <v>11</v>
      </c>
    </row>
    <row r="40" spans="4:4" x14ac:dyDescent="0.25">
      <c r="D40" s="6" t="s">
        <v>11</v>
      </c>
    </row>
    <row r="41" spans="4:4" x14ac:dyDescent="0.25">
      <c r="D41" s="6" t="s">
        <v>11</v>
      </c>
    </row>
    <row r="42" spans="4:4" x14ac:dyDescent="0.25">
      <c r="D42" s="6" t="s">
        <v>11</v>
      </c>
    </row>
    <row r="43" spans="4:4" x14ac:dyDescent="0.25">
      <c r="D43" s="6" t="s">
        <v>11</v>
      </c>
    </row>
    <row r="44" spans="4:4" x14ac:dyDescent="0.25">
      <c r="D44" s="6" t="s">
        <v>11</v>
      </c>
    </row>
    <row r="45" spans="4:4" x14ac:dyDescent="0.25">
      <c r="D45" s="6" t="s">
        <v>11</v>
      </c>
    </row>
    <row r="46" spans="4:4" x14ac:dyDescent="0.25">
      <c r="D46" s="6" t="s">
        <v>11</v>
      </c>
    </row>
    <row r="47" spans="4:4" x14ac:dyDescent="0.25">
      <c r="D47" s="6" t="s">
        <v>11</v>
      </c>
    </row>
    <row r="48" spans="4:4" x14ac:dyDescent="0.25">
      <c r="D48" s="6" t="s">
        <v>11</v>
      </c>
    </row>
    <row r="49" spans="4:4" x14ac:dyDescent="0.25">
      <c r="D49" s="6" t="s">
        <v>11</v>
      </c>
    </row>
    <row r="50" spans="4:4" x14ac:dyDescent="0.25">
      <c r="D50" s="6" t="s">
        <v>11</v>
      </c>
    </row>
  </sheetData>
  <conditionalFormatting sqref="C2:C403">
    <cfRule type="cellIs" dxfId="3" priority="1" operator="lessThan">
      <formula>$G$1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50"/>
  <sheetViews>
    <sheetView zoomScale="130" zoomScaleNormal="130" workbookViewId="0">
      <selection sqref="A1:XFD14"/>
    </sheetView>
  </sheetViews>
  <sheetFormatPr defaultRowHeight="15" x14ac:dyDescent="0.25"/>
  <cols>
    <col min="1" max="1" width="9.140625" style="2"/>
    <col min="2" max="2" width="43.7109375" customWidth="1"/>
    <col min="3" max="3" width="15.7109375" customWidth="1"/>
    <col min="4" max="4" width="10.85546875" style="6" customWidth="1"/>
    <col min="5" max="5" width="11.42578125" style="6" customWidth="1"/>
  </cols>
  <sheetData>
    <row r="1" spans="1:7" s="21" customFormat="1" x14ac:dyDescent="0.25">
      <c r="A1" s="20" t="s">
        <v>3</v>
      </c>
      <c r="B1" s="21" t="s">
        <v>23</v>
      </c>
      <c r="C1" s="21" t="s">
        <v>0</v>
      </c>
      <c r="D1" s="31" t="s">
        <v>1</v>
      </c>
      <c r="E1" s="31" t="s">
        <v>6</v>
      </c>
      <c r="F1" s="21" t="s">
        <v>2</v>
      </c>
      <c r="G1" s="21">
        <v>2002</v>
      </c>
    </row>
    <row r="2" spans="1:7" s="29" customFormat="1" x14ac:dyDescent="0.25">
      <c r="A2" s="28" t="s">
        <v>117</v>
      </c>
      <c r="B2" s="29" t="s">
        <v>118</v>
      </c>
      <c r="C2" s="29">
        <v>2003</v>
      </c>
      <c r="D2" s="32" t="s">
        <v>12</v>
      </c>
      <c r="E2" s="32" t="s">
        <v>36</v>
      </c>
    </row>
    <row r="3" spans="1:7" hidden="1" x14ac:dyDescent="0.25">
      <c r="A3" s="2" t="s">
        <v>45</v>
      </c>
      <c r="B3" t="s">
        <v>46</v>
      </c>
      <c r="C3">
        <v>2002</v>
      </c>
      <c r="D3" s="6" t="s">
        <v>12</v>
      </c>
      <c r="E3" s="6" t="s">
        <v>11</v>
      </c>
    </row>
    <row r="4" spans="1:7" s="29" customFormat="1" x14ac:dyDescent="0.25">
      <c r="A4" s="28" t="s">
        <v>129</v>
      </c>
      <c r="B4" s="29" t="s">
        <v>130</v>
      </c>
      <c r="C4" s="29">
        <v>2003</v>
      </c>
      <c r="D4" s="32" t="s">
        <v>12</v>
      </c>
      <c r="E4" s="32" t="s">
        <v>36</v>
      </c>
    </row>
    <row r="5" spans="1:7" s="29" customFormat="1" x14ac:dyDescent="0.25">
      <c r="A5" s="33">
        <v>200</v>
      </c>
      <c r="B5" s="29" t="s">
        <v>30</v>
      </c>
      <c r="C5" s="29">
        <v>2004</v>
      </c>
      <c r="D5" s="32" t="s">
        <v>12</v>
      </c>
      <c r="E5" s="32" t="s">
        <v>36</v>
      </c>
      <c r="F5" s="29" t="s">
        <v>29</v>
      </c>
    </row>
    <row r="6" spans="1:7" s="29" customFormat="1" x14ac:dyDescent="0.25">
      <c r="A6" s="28" t="s">
        <v>50</v>
      </c>
      <c r="B6" s="29" t="s">
        <v>68</v>
      </c>
      <c r="C6" s="29">
        <v>2004</v>
      </c>
      <c r="D6" s="32" t="s">
        <v>12</v>
      </c>
      <c r="E6" s="32" t="s">
        <v>36</v>
      </c>
    </row>
    <row r="7" spans="1:7" hidden="1" x14ac:dyDescent="0.25">
      <c r="A7" s="2" t="s">
        <v>51</v>
      </c>
      <c r="B7" t="s">
        <v>87</v>
      </c>
      <c r="C7">
        <v>2005</v>
      </c>
      <c r="D7" s="6" t="s">
        <v>12</v>
      </c>
      <c r="E7" s="6" t="s">
        <v>11</v>
      </c>
    </row>
    <row r="8" spans="1:7" s="29" customFormat="1" x14ac:dyDescent="0.25">
      <c r="A8" s="28" t="s">
        <v>56</v>
      </c>
      <c r="B8" s="29" t="s">
        <v>61</v>
      </c>
      <c r="C8" s="29">
        <v>2004</v>
      </c>
      <c r="D8" s="32" t="s">
        <v>12</v>
      </c>
      <c r="E8" s="32" t="s">
        <v>36</v>
      </c>
    </row>
    <row r="9" spans="1:7" s="29" customFormat="1" x14ac:dyDescent="0.25">
      <c r="A9" s="28" t="s">
        <v>132</v>
      </c>
      <c r="B9" s="29" t="s">
        <v>133</v>
      </c>
      <c r="C9" s="29">
        <v>2004</v>
      </c>
      <c r="D9" s="32" t="s">
        <v>12</v>
      </c>
      <c r="E9" s="32" t="s">
        <v>36</v>
      </c>
    </row>
    <row r="10" spans="1:7" hidden="1" x14ac:dyDescent="0.25">
      <c r="A10" s="2" t="s">
        <v>54</v>
      </c>
      <c r="B10" t="s">
        <v>99</v>
      </c>
      <c r="C10">
        <v>2003</v>
      </c>
      <c r="D10" s="6" t="s">
        <v>12</v>
      </c>
      <c r="E10" s="6" t="s">
        <v>11</v>
      </c>
    </row>
    <row r="11" spans="1:7" s="29" customFormat="1" x14ac:dyDescent="0.25">
      <c r="A11" s="28" t="s">
        <v>49</v>
      </c>
      <c r="B11" s="29" t="s">
        <v>66</v>
      </c>
      <c r="C11" s="29">
        <v>2005</v>
      </c>
      <c r="D11" s="32" t="s">
        <v>12</v>
      </c>
      <c r="E11" s="32" t="s">
        <v>36</v>
      </c>
    </row>
    <row r="12" spans="1:7" s="29" customFormat="1" x14ac:dyDescent="0.25">
      <c r="A12" s="28" t="s">
        <v>58</v>
      </c>
      <c r="B12" s="29" t="s">
        <v>109</v>
      </c>
      <c r="C12" s="29">
        <v>2005</v>
      </c>
      <c r="D12" s="32" t="s">
        <v>12</v>
      </c>
      <c r="E12" s="32" t="s">
        <v>36</v>
      </c>
    </row>
    <row r="13" spans="1:7" hidden="1" x14ac:dyDescent="0.25">
      <c r="A13" s="2" t="s">
        <v>57</v>
      </c>
      <c r="B13" t="s">
        <v>106</v>
      </c>
      <c r="C13">
        <v>2004</v>
      </c>
      <c r="D13" s="6" t="s">
        <v>12</v>
      </c>
      <c r="E13" s="6" t="s">
        <v>11</v>
      </c>
    </row>
    <row r="14" spans="1:7" s="29" customFormat="1" x14ac:dyDescent="0.25">
      <c r="A14" s="28" t="s">
        <v>48</v>
      </c>
      <c r="B14" s="29" t="s">
        <v>64</v>
      </c>
      <c r="C14" s="29">
        <v>2006</v>
      </c>
      <c r="D14" s="32" t="s">
        <v>12</v>
      </c>
      <c r="E14" s="32" t="s">
        <v>36</v>
      </c>
    </row>
    <row r="15" spans="1:7" x14ac:dyDescent="0.25">
      <c r="A15" s="2" t="s">
        <v>52</v>
      </c>
      <c r="B15" t="s">
        <v>89</v>
      </c>
      <c r="C15">
        <v>2006</v>
      </c>
      <c r="D15" s="6" t="s">
        <v>12</v>
      </c>
      <c r="E15" s="6" t="s">
        <v>36</v>
      </c>
    </row>
    <row r="16" spans="1:7" x14ac:dyDescent="0.25">
      <c r="A16" s="2" t="s">
        <v>53</v>
      </c>
      <c r="B16" t="s">
        <v>94</v>
      </c>
      <c r="C16">
        <v>2006</v>
      </c>
      <c r="D16" s="6" t="s">
        <v>12</v>
      </c>
      <c r="E16" s="6" t="s">
        <v>36</v>
      </c>
    </row>
    <row r="17" spans="1:5" x14ac:dyDescent="0.25">
      <c r="A17" s="2" t="s">
        <v>55</v>
      </c>
      <c r="B17" t="s">
        <v>103</v>
      </c>
      <c r="C17">
        <v>2006</v>
      </c>
      <c r="D17" s="6" t="s">
        <v>12</v>
      </c>
      <c r="E17" s="6" t="s">
        <v>36</v>
      </c>
    </row>
    <row r="18" spans="1:5" x14ac:dyDescent="0.25">
      <c r="A18" s="2" t="s">
        <v>59</v>
      </c>
      <c r="B18" t="s">
        <v>115</v>
      </c>
      <c r="C18">
        <v>2006</v>
      </c>
      <c r="D18" s="6" t="s">
        <v>12</v>
      </c>
      <c r="E18" s="6" t="s">
        <v>36</v>
      </c>
    </row>
    <row r="19" spans="1:5" x14ac:dyDescent="0.25">
      <c r="A19" s="2" t="s">
        <v>60</v>
      </c>
      <c r="B19" t="s">
        <v>116</v>
      </c>
      <c r="C19">
        <v>2007</v>
      </c>
      <c r="D19" s="6" t="s">
        <v>12</v>
      </c>
      <c r="E19" s="6" t="s">
        <v>36</v>
      </c>
    </row>
    <row r="20" spans="1:5" x14ac:dyDescent="0.25">
      <c r="A20" s="2" t="s">
        <v>125</v>
      </c>
      <c r="B20" t="s">
        <v>102</v>
      </c>
      <c r="C20">
        <v>2007</v>
      </c>
      <c r="D20" s="6" t="s">
        <v>12</v>
      </c>
      <c r="E20" s="6" t="s">
        <v>36</v>
      </c>
    </row>
    <row r="21" spans="1:5" hidden="1" x14ac:dyDescent="0.25">
      <c r="D21" s="6" t="s">
        <v>12</v>
      </c>
    </row>
    <row r="22" spans="1:5" hidden="1" x14ac:dyDescent="0.25">
      <c r="D22" s="6" t="s">
        <v>12</v>
      </c>
    </row>
    <row r="23" spans="1:5" hidden="1" x14ac:dyDescent="0.25">
      <c r="D23" s="6" t="s">
        <v>12</v>
      </c>
    </row>
    <row r="24" spans="1:5" hidden="1" x14ac:dyDescent="0.25">
      <c r="D24" s="6" t="s">
        <v>12</v>
      </c>
    </row>
    <row r="25" spans="1:5" hidden="1" x14ac:dyDescent="0.25">
      <c r="D25" s="6" t="s">
        <v>12</v>
      </c>
    </row>
    <row r="26" spans="1:5" hidden="1" x14ac:dyDescent="0.25">
      <c r="D26" s="6" t="s">
        <v>12</v>
      </c>
    </row>
    <row r="27" spans="1:5" hidden="1" x14ac:dyDescent="0.25">
      <c r="D27" s="6" t="s">
        <v>12</v>
      </c>
    </row>
    <row r="28" spans="1:5" hidden="1" x14ac:dyDescent="0.25">
      <c r="D28" s="6" t="s">
        <v>12</v>
      </c>
    </row>
    <row r="29" spans="1:5" hidden="1" x14ac:dyDescent="0.25">
      <c r="D29" s="6" t="s">
        <v>12</v>
      </c>
    </row>
    <row r="30" spans="1:5" hidden="1" x14ac:dyDescent="0.25">
      <c r="D30" s="6" t="s">
        <v>12</v>
      </c>
    </row>
    <row r="31" spans="1:5" hidden="1" x14ac:dyDescent="0.25">
      <c r="D31" s="6" t="s">
        <v>12</v>
      </c>
    </row>
    <row r="32" spans="1:5" hidden="1" x14ac:dyDescent="0.25">
      <c r="D32" s="6" t="s">
        <v>12</v>
      </c>
    </row>
    <row r="33" spans="4:4" hidden="1" x14ac:dyDescent="0.25">
      <c r="D33" s="6" t="s">
        <v>12</v>
      </c>
    </row>
    <row r="34" spans="4:4" hidden="1" x14ac:dyDescent="0.25">
      <c r="D34" s="6" t="s">
        <v>12</v>
      </c>
    </row>
    <row r="35" spans="4:4" hidden="1" x14ac:dyDescent="0.25">
      <c r="D35" s="6" t="s">
        <v>12</v>
      </c>
    </row>
    <row r="36" spans="4:4" hidden="1" x14ac:dyDescent="0.25">
      <c r="D36" s="6" t="s">
        <v>12</v>
      </c>
    </row>
    <row r="37" spans="4:4" hidden="1" x14ac:dyDescent="0.25">
      <c r="D37" s="6" t="s">
        <v>12</v>
      </c>
    </row>
    <row r="38" spans="4:4" hidden="1" x14ac:dyDescent="0.25">
      <c r="D38" s="6" t="s">
        <v>12</v>
      </c>
    </row>
    <row r="39" spans="4:4" hidden="1" x14ac:dyDescent="0.25">
      <c r="D39" s="6" t="s">
        <v>12</v>
      </c>
    </row>
    <row r="40" spans="4:4" hidden="1" x14ac:dyDescent="0.25">
      <c r="D40" s="6" t="s">
        <v>12</v>
      </c>
    </row>
    <row r="41" spans="4:4" hidden="1" x14ac:dyDescent="0.25">
      <c r="D41" s="6" t="s">
        <v>12</v>
      </c>
    </row>
    <row r="42" spans="4:4" hidden="1" x14ac:dyDescent="0.25">
      <c r="D42" s="6" t="s">
        <v>12</v>
      </c>
    </row>
    <row r="43" spans="4:4" hidden="1" x14ac:dyDescent="0.25">
      <c r="D43" s="6" t="s">
        <v>12</v>
      </c>
    </row>
    <row r="44" spans="4:4" hidden="1" x14ac:dyDescent="0.25">
      <c r="D44" s="6" t="s">
        <v>12</v>
      </c>
    </row>
    <row r="45" spans="4:4" hidden="1" x14ac:dyDescent="0.25">
      <c r="D45" s="6" t="s">
        <v>12</v>
      </c>
    </row>
    <row r="46" spans="4:4" hidden="1" x14ac:dyDescent="0.25">
      <c r="D46" s="6" t="s">
        <v>12</v>
      </c>
    </row>
    <row r="47" spans="4:4" hidden="1" x14ac:dyDescent="0.25">
      <c r="D47" s="6" t="s">
        <v>12</v>
      </c>
    </row>
    <row r="48" spans="4:4" hidden="1" x14ac:dyDescent="0.25">
      <c r="D48" s="6" t="s">
        <v>12</v>
      </c>
    </row>
    <row r="49" spans="4:4" hidden="1" x14ac:dyDescent="0.25">
      <c r="D49" s="6" t="s">
        <v>12</v>
      </c>
    </row>
    <row r="50" spans="4:4" hidden="1" x14ac:dyDescent="0.25">
      <c r="D50" s="6" t="s">
        <v>12</v>
      </c>
    </row>
  </sheetData>
  <autoFilter ref="A1:G50">
    <filterColumn colId="4">
      <filters>
        <filter val="CH"/>
      </filters>
    </filterColumn>
    <sortState ref="A2:G20">
      <sortCondition ref="C1:C50"/>
    </sortState>
  </autoFilter>
  <conditionalFormatting sqref="C2:C403">
    <cfRule type="cellIs" dxfId="2" priority="1" operator="lessThan">
      <formula>$G$1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zoomScale="130" zoomScaleNormal="130" workbookViewId="0">
      <selection activeCell="C14" sqref="C14:C15"/>
    </sheetView>
  </sheetViews>
  <sheetFormatPr defaultRowHeight="15" x14ac:dyDescent="0.25"/>
  <cols>
    <col min="1" max="1" width="9.140625" style="4"/>
    <col min="2" max="2" width="9.140625" style="1"/>
    <col min="3" max="3" width="43.7109375" customWidth="1"/>
    <col min="4" max="4" width="14.140625" customWidth="1"/>
    <col min="5" max="5" width="11.85546875" customWidth="1"/>
    <col min="6" max="6" width="39.5703125" customWidth="1"/>
    <col min="7" max="7" width="13.85546875" style="3" customWidth="1"/>
    <col min="8" max="12" width="9.140625" hidden="1" customWidth="1"/>
    <col min="13" max="13" width="13.28515625" hidden="1" customWidth="1"/>
    <col min="14" max="17" width="9.140625" hidden="1" customWidth="1"/>
    <col min="18" max="18" width="11.140625" hidden="1" customWidth="1"/>
    <col min="19" max="20" width="9.140625" hidden="1" customWidth="1"/>
    <col min="21" max="22" width="9.140625" customWidth="1"/>
  </cols>
  <sheetData>
    <row r="1" spans="1:24" s="21" customFormat="1" x14ac:dyDescent="0.25">
      <c r="A1" s="19" t="s">
        <v>3</v>
      </c>
      <c r="B1" s="34" t="s">
        <v>1</v>
      </c>
      <c r="C1" s="21" t="s">
        <v>23</v>
      </c>
      <c r="D1" s="21" t="s">
        <v>0</v>
      </c>
      <c r="E1" s="21" t="s">
        <v>6</v>
      </c>
      <c r="F1" s="21" t="s">
        <v>2</v>
      </c>
      <c r="G1" s="22" t="s">
        <v>22</v>
      </c>
      <c r="H1" s="21">
        <v>2002</v>
      </c>
      <c r="J1" s="21">
        <v>2017</v>
      </c>
      <c r="P1" s="21" t="s">
        <v>20</v>
      </c>
      <c r="S1" s="21" t="b">
        <v>1</v>
      </c>
      <c r="T1" s="21">
        <v>1000</v>
      </c>
      <c r="U1" s="21" t="s">
        <v>155</v>
      </c>
      <c r="W1" s="21" t="s">
        <v>33</v>
      </c>
    </row>
    <row r="2" spans="1:24" s="29" customFormat="1" x14ac:dyDescent="0.25">
      <c r="A2" s="27">
        <v>300</v>
      </c>
      <c r="B2" s="28" t="s">
        <v>10</v>
      </c>
      <c r="C2" s="29" t="s">
        <v>26</v>
      </c>
      <c r="D2" s="29">
        <v>1996</v>
      </c>
      <c r="E2" s="29" t="str">
        <f>VLOOKUP(L2,Q:R,2,FALSE)</f>
        <v>MUŽI A</v>
      </c>
      <c r="F2" s="29" t="s">
        <v>35</v>
      </c>
      <c r="G2" s="30">
        <v>2.0229166666666667</v>
      </c>
      <c r="J2" s="29">
        <f t="shared" ref="J2:J22" si="0">$J$1-D2</f>
        <v>21</v>
      </c>
      <c r="K2" s="29">
        <f t="shared" ref="K2:K22" si="1">VLOOKUP(M2,$S$1:$T$2,2,FALSE)</f>
        <v>2000</v>
      </c>
      <c r="L2" s="29">
        <f t="shared" ref="L2:L22" si="2">J2+K2</f>
        <v>2021</v>
      </c>
      <c r="M2" s="29" t="b">
        <f t="shared" ref="M2:M22" si="3">EXACT($P$1,P2)</f>
        <v>0</v>
      </c>
      <c r="N2" s="29">
        <v>15</v>
      </c>
      <c r="O2" s="29" t="s">
        <v>8</v>
      </c>
      <c r="P2" s="29" t="str">
        <f t="shared" ref="P2:P22" si="4">RIGHT(C2,3)</f>
        <v>iel</v>
      </c>
      <c r="Q2" s="29">
        <v>1015</v>
      </c>
      <c r="R2" s="29" t="s">
        <v>19</v>
      </c>
      <c r="S2" s="29" t="b">
        <v>0</v>
      </c>
      <c r="T2" s="29">
        <v>2000</v>
      </c>
      <c r="U2" s="29">
        <v>5</v>
      </c>
      <c r="W2" s="29" t="s">
        <v>8</v>
      </c>
      <c r="X2" s="29">
        <f>COUNTIF(E:E,W2)</f>
        <v>0</v>
      </c>
    </row>
    <row r="3" spans="1:24" s="29" customFormat="1" x14ac:dyDescent="0.25">
      <c r="A3" s="27"/>
      <c r="B3" s="28"/>
      <c r="G3" s="30"/>
      <c r="J3" s="29">
        <f t="shared" si="0"/>
        <v>2017</v>
      </c>
      <c r="K3" s="29">
        <f t="shared" si="1"/>
        <v>2000</v>
      </c>
      <c r="L3" s="29">
        <f t="shared" si="2"/>
        <v>4017</v>
      </c>
      <c r="M3" s="29" t="b">
        <f t="shared" si="3"/>
        <v>0</v>
      </c>
      <c r="N3" s="29">
        <v>16</v>
      </c>
      <c r="O3" s="29" t="s">
        <v>8</v>
      </c>
      <c r="P3" s="29" t="str">
        <f t="shared" si="4"/>
        <v/>
      </c>
      <c r="Q3" s="29">
        <f t="shared" ref="Q3:Q22" si="5">Q2+1</f>
        <v>1016</v>
      </c>
      <c r="R3" s="29" t="s">
        <v>19</v>
      </c>
      <c r="W3" s="29" t="s">
        <v>17</v>
      </c>
      <c r="X3" s="29">
        <f t="shared" ref="X3" si="6">COUNTIF(E:E,W3)</f>
        <v>3</v>
      </c>
    </row>
    <row r="4" spans="1:24" s="29" customFormat="1" x14ac:dyDescent="0.25">
      <c r="A4" s="27">
        <v>302</v>
      </c>
      <c r="B4" s="28" t="s">
        <v>10</v>
      </c>
      <c r="C4" s="29" t="s">
        <v>27</v>
      </c>
      <c r="D4" s="29">
        <v>1982</v>
      </c>
      <c r="E4" s="29" t="str">
        <f>VLOOKUP(L4,Q:R,2,FALSE)</f>
        <v>ŽENY A</v>
      </c>
      <c r="F4" s="29" t="s">
        <v>34</v>
      </c>
      <c r="G4" s="30">
        <v>4.3252314814814813E-2</v>
      </c>
      <c r="J4" s="29">
        <f t="shared" si="0"/>
        <v>35</v>
      </c>
      <c r="K4" s="29">
        <f t="shared" si="1"/>
        <v>1000</v>
      </c>
      <c r="L4" s="29">
        <f t="shared" si="2"/>
        <v>1035</v>
      </c>
      <c r="M4" s="29" t="b">
        <f t="shared" si="3"/>
        <v>1</v>
      </c>
      <c r="N4" s="29">
        <v>17</v>
      </c>
      <c r="O4" s="29" t="s">
        <v>8</v>
      </c>
      <c r="P4" s="29" t="str">
        <f t="shared" si="4"/>
        <v>ová</v>
      </c>
      <c r="Q4" s="29">
        <f t="shared" si="5"/>
        <v>1017</v>
      </c>
      <c r="R4" s="29" t="s">
        <v>19</v>
      </c>
      <c r="U4" s="29">
        <v>14</v>
      </c>
      <c r="W4" s="29" t="s">
        <v>18</v>
      </c>
      <c r="X4" s="29">
        <f t="shared" ref="X4:X9" si="7">COUNTIF(E:E,W4)</f>
        <v>2</v>
      </c>
    </row>
    <row r="5" spans="1:24" s="29" customFormat="1" x14ac:dyDescent="0.25">
      <c r="A5" s="27">
        <v>315</v>
      </c>
      <c r="B5" s="28" t="s">
        <v>10</v>
      </c>
      <c r="C5" s="29" t="s">
        <v>145</v>
      </c>
      <c r="D5" s="29">
        <v>1971</v>
      </c>
      <c r="E5" s="29" t="str">
        <f>VLOOKUP(L5,Q:R,2,FALSE)</f>
        <v>MUŽI B</v>
      </c>
      <c r="G5" s="30">
        <v>4.4988425925925925E-2</v>
      </c>
      <c r="J5" s="29">
        <f t="shared" si="0"/>
        <v>46</v>
      </c>
      <c r="K5" s="29">
        <f t="shared" si="1"/>
        <v>2000</v>
      </c>
      <c r="L5" s="29">
        <f t="shared" si="2"/>
        <v>2046</v>
      </c>
      <c r="M5" s="29" t="b">
        <f t="shared" si="3"/>
        <v>0</v>
      </c>
      <c r="N5" s="29">
        <f t="shared" ref="N5:N12" si="8">N4+1</f>
        <v>18</v>
      </c>
      <c r="O5" s="29" t="s">
        <v>17</v>
      </c>
      <c r="P5" s="29" t="str">
        <f t="shared" si="4"/>
        <v>ška</v>
      </c>
      <c r="Q5" s="29">
        <f t="shared" si="5"/>
        <v>1018</v>
      </c>
      <c r="R5" s="29" t="s">
        <v>17</v>
      </c>
      <c r="U5" s="29">
        <v>15</v>
      </c>
      <c r="W5" s="29" t="s">
        <v>7</v>
      </c>
      <c r="X5" s="29">
        <f t="shared" si="7"/>
        <v>0</v>
      </c>
    </row>
    <row r="6" spans="1:24" s="29" customFormat="1" x14ac:dyDescent="0.25">
      <c r="A6" s="27">
        <v>311</v>
      </c>
      <c r="B6" s="28" t="s">
        <v>10</v>
      </c>
      <c r="C6" s="29" t="s">
        <v>130</v>
      </c>
      <c r="D6" s="29">
        <v>1998</v>
      </c>
      <c r="E6" s="29" t="str">
        <f>VLOOKUP(L6,Q:R,2,FALSE)</f>
        <v>MUŽI A</v>
      </c>
      <c r="G6" s="30">
        <v>2.0236111111111112</v>
      </c>
      <c r="J6" s="29">
        <f t="shared" si="0"/>
        <v>19</v>
      </c>
      <c r="K6" s="29">
        <f t="shared" si="1"/>
        <v>2000</v>
      </c>
      <c r="L6" s="29">
        <f t="shared" si="2"/>
        <v>2019</v>
      </c>
      <c r="M6" s="29" t="b">
        <f t="shared" si="3"/>
        <v>0</v>
      </c>
      <c r="N6" s="29">
        <f t="shared" si="8"/>
        <v>19</v>
      </c>
      <c r="O6" s="29" t="s">
        <v>17</v>
      </c>
      <c r="P6" s="29" t="str">
        <f t="shared" si="4"/>
        <v>čok</v>
      </c>
      <c r="Q6" s="29">
        <f t="shared" si="5"/>
        <v>1019</v>
      </c>
      <c r="R6" s="29" t="s">
        <v>17</v>
      </c>
      <c r="U6" s="29">
        <v>6</v>
      </c>
      <c r="W6" s="29" t="s">
        <v>13</v>
      </c>
      <c r="X6" s="29">
        <f t="shared" si="7"/>
        <v>3</v>
      </c>
    </row>
    <row r="7" spans="1:24" s="29" customFormat="1" x14ac:dyDescent="0.25">
      <c r="A7" s="27"/>
      <c r="B7" s="28"/>
      <c r="G7" s="30"/>
      <c r="J7" s="29">
        <f t="shared" si="0"/>
        <v>2017</v>
      </c>
      <c r="K7" s="29">
        <f t="shared" si="1"/>
        <v>2000</v>
      </c>
      <c r="L7" s="29">
        <f t="shared" si="2"/>
        <v>4017</v>
      </c>
      <c r="M7" s="29" t="b">
        <f t="shared" si="3"/>
        <v>0</v>
      </c>
      <c r="N7" s="29">
        <f t="shared" si="8"/>
        <v>20</v>
      </c>
      <c r="O7" s="29" t="s">
        <v>17</v>
      </c>
      <c r="P7" s="29" t="str">
        <f t="shared" si="4"/>
        <v/>
      </c>
      <c r="Q7" s="29">
        <f t="shared" si="5"/>
        <v>1020</v>
      </c>
      <c r="R7" s="29" t="s">
        <v>17</v>
      </c>
      <c r="W7" s="29" t="s">
        <v>14</v>
      </c>
      <c r="X7" s="29">
        <f t="shared" si="7"/>
        <v>2</v>
      </c>
    </row>
    <row r="8" spans="1:24" s="29" customFormat="1" x14ac:dyDescent="0.25">
      <c r="A8" s="27"/>
      <c r="B8" s="28"/>
      <c r="G8" s="30"/>
      <c r="J8" s="29">
        <f t="shared" si="0"/>
        <v>2017</v>
      </c>
      <c r="K8" s="29">
        <f t="shared" si="1"/>
        <v>2000</v>
      </c>
      <c r="L8" s="29">
        <f t="shared" si="2"/>
        <v>4017</v>
      </c>
      <c r="M8" s="29" t="b">
        <f t="shared" si="3"/>
        <v>0</v>
      </c>
      <c r="N8" s="29">
        <f t="shared" si="8"/>
        <v>21</v>
      </c>
      <c r="O8" s="29" t="s">
        <v>17</v>
      </c>
      <c r="P8" s="29" t="str">
        <f t="shared" si="4"/>
        <v/>
      </c>
      <c r="Q8" s="29">
        <f t="shared" si="5"/>
        <v>1021</v>
      </c>
      <c r="R8" s="29" t="s">
        <v>17</v>
      </c>
      <c r="W8" s="29" t="s">
        <v>16</v>
      </c>
      <c r="X8" s="29">
        <f t="shared" si="7"/>
        <v>7</v>
      </c>
    </row>
    <row r="9" spans="1:24" s="29" customFormat="1" x14ac:dyDescent="0.25">
      <c r="A9" s="27">
        <v>308</v>
      </c>
      <c r="B9" s="28" t="s">
        <v>10</v>
      </c>
      <c r="C9" s="29" t="s">
        <v>75</v>
      </c>
      <c r="D9" s="29">
        <v>1974</v>
      </c>
      <c r="E9" s="29" t="str">
        <f t="shared" ref="E9:E40" si="9">VLOOKUP(L9,Q:R,2,FALSE)</f>
        <v>MUŽI B</v>
      </c>
      <c r="G9" s="30">
        <v>6.4618055555555554E-2</v>
      </c>
      <c r="J9" s="29">
        <f t="shared" si="0"/>
        <v>43</v>
      </c>
      <c r="K9" s="29">
        <f t="shared" si="1"/>
        <v>2000</v>
      </c>
      <c r="L9" s="29">
        <f t="shared" si="2"/>
        <v>2043</v>
      </c>
      <c r="M9" s="29" t="b">
        <f t="shared" si="3"/>
        <v>0</v>
      </c>
      <c r="N9" s="29">
        <f t="shared" si="8"/>
        <v>22</v>
      </c>
      <c r="O9" s="29" t="s">
        <v>17</v>
      </c>
      <c r="P9" s="29" t="str">
        <f t="shared" si="4"/>
        <v>rta</v>
      </c>
      <c r="Q9" s="29">
        <f t="shared" si="5"/>
        <v>1022</v>
      </c>
      <c r="R9" s="29" t="s">
        <v>17</v>
      </c>
      <c r="U9" s="29">
        <v>18</v>
      </c>
      <c r="W9" s="29" t="s">
        <v>14</v>
      </c>
      <c r="X9" s="29">
        <f t="shared" si="7"/>
        <v>2</v>
      </c>
    </row>
    <row r="10" spans="1:24" s="29" customFormat="1" x14ac:dyDescent="0.25">
      <c r="A10" s="27">
        <v>319</v>
      </c>
      <c r="B10" s="28" t="s">
        <v>10</v>
      </c>
      <c r="C10" s="29" t="s">
        <v>150</v>
      </c>
      <c r="D10" s="29">
        <v>1967</v>
      </c>
      <c r="E10" s="29" t="str">
        <f t="shared" si="9"/>
        <v>MUŽI C</v>
      </c>
      <c r="G10" s="30">
        <v>1.7979166666666666</v>
      </c>
      <c r="J10" s="29">
        <f t="shared" si="0"/>
        <v>50</v>
      </c>
      <c r="K10" s="29">
        <f t="shared" si="1"/>
        <v>2000</v>
      </c>
      <c r="L10" s="29">
        <f t="shared" si="2"/>
        <v>2050</v>
      </c>
      <c r="M10" s="29" t="b">
        <f t="shared" si="3"/>
        <v>0</v>
      </c>
      <c r="N10" s="29">
        <f t="shared" si="8"/>
        <v>23</v>
      </c>
      <c r="O10" s="29" t="s">
        <v>17</v>
      </c>
      <c r="P10" s="29" t="str">
        <f t="shared" si="4"/>
        <v>iak</v>
      </c>
      <c r="Q10" s="29">
        <f t="shared" si="5"/>
        <v>1023</v>
      </c>
      <c r="R10" s="29" t="s">
        <v>17</v>
      </c>
      <c r="U10" s="29">
        <v>1</v>
      </c>
    </row>
    <row r="11" spans="1:24" s="29" customFormat="1" x14ac:dyDescent="0.25">
      <c r="A11" s="27">
        <v>309</v>
      </c>
      <c r="B11" s="28" t="s">
        <v>10</v>
      </c>
      <c r="C11" s="29" t="s">
        <v>76</v>
      </c>
      <c r="D11" s="29">
        <v>1981</v>
      </c>
      <c r="E11" s="29" t="str">
        <f t="shared" si="9"/>
        <v>ŽENY B</v>
      </c>
      <c r="G11" s="30">
        <v>6.4675925925925928E-2</v>
      </c>
      <c r="J11" s="29">
        <f t="shared" si="0"/>
        <v>36</v>
      </c>
      <c r="K11" s="29">
        <f t="shared" si="1"/>
        <v>1000</v>
      </c>
      <c r="L11" s="29">
        <f t="shared" si="2"/>
        <v>1036</v>
      </c>
      <c r="M11" s="29" t="b">
        <f t="shared" si="3"/>
        <v>1</v>
      </c>
      <c r="N11" s="29">
        <f t="shared" si="8"/>
        <v>24</v>
      </c>
      <c r="O11" s="29" t="s">
        <v>17</v>
      </c>
      <c r="P11" s="29" t="str">
        <f t="shared" si="4"/>
        <v>ová</v>
      </c>
      <c r="Q11" s="29">
        <f t="shared" si="5"/>
        <v>1024</v>
      </c>
      <c r="R11" s="29" t="s">
        <v>17</v>
      </c>
      <c r="U11" s="29">
        <v>19</v>
      </c>
    </row>
    <row r="12" spans="1:24" s="29" customFormat="1" x14ac:dyDescent="0.25">
      <c r="A12" s="27">
        <v>310</v>
      </c>
      <c r="B12" s="28" t="s">
        <v>10</v>
      </c>
      <c r="C12" s="29" t="s">
        <v>107</v>
      </c>
      <c r="D12" s="29">
        <v>1992</v>
      </c>
      <c r="E12" s="29" t="str">
        <f t="shared" si="9"/>
        <v>ŽENY A</v>
      </c>
      <c r="G12" s="30">
        <v>2.1548611111111113</v>
      </c>
      <c r="J12" s="29">
        <f t="shared" si="0"/>
        <v>25</v>
      </c>
      <c r="K12" s="29">
        <f t="shared" si="1"/>
        <v>1000</v>
      </c>
      <c r="L12" s="29">
        <f t="shared" si="2"/>
        <v>1025</v>
      </c>
      <c r="M12" s="29" t="b">
        <f t="shared" si="3"/>
        <v>1</v>
      </c>
      <c r="N12" s="29">
        <f t="shared" si="8"/>
        <v>25</v>
      </c>
      <c r="O12" s="29" t="s">
        <v>17</v>
      </c>
      <c r="P12" s="29" t="str">
        <f t="shared" si="4"/>
        <v>ová</v>
      </c>
      <c r="Q12" s="29">
        <f t="shared" si="5"/>
        <v>1025</v>
      </c>
      <c r="R12" s="29" t="s">
        <v>17</v>
      </c>
      <c r="U12" s="29">
        <v>9</v>
      </c>
    </row>
    <row r="13" spans="1:24" s="29" customFormat="1" x14ac:dyDescent="0.25">
      <c r="A13" s="27">
        <v>304</v>
      </c>
      <c r="B13" s="28" t="s">
        <v>10</v>
      </c>
      <c r="C13" s="29" t="s">
        <v>31</v>
      </c>
      <c r="D13" s="29">
        <v>1985</v>
      </c>
      <c r="E13" s="29" t="str">
        <f t="shared" si="9"/>
        <v>MUŽI A</v>
      </c>
      <c r="G13" s="30">
        <v>2.0291666666666668</v>
      </c>
      <c r="J13" s="29">
        <f t="shared" si="0"/>
        <v>32</v>
      </c>
      <c r="K13" s="29">
        <f t="shared" si="1"/>
        <v>2000</v>
      </c>
      <c r="L13" s="29">
        <f t="shared" si="2"/>
        <v>2032</v>
      </c>
      <c r="M13" s="29" t="b">
        <f t="shared" si="3"/>
        <v>0</v>
      </c>
      <c r="N13" s="29">
        <v>19</v>
      </c>
      <c r="O13" s="29" t="s">
        <v>17</v>
      </c>
      <c r="P13" s="29" t="str">
        <f t="shared" si="4"/>
        <v>nka</v>
      </c>
      <c r="Q13" s="29">
        <f t="shared" si="5"/>
        <v>1026</v>
      </c>
      <c r="R13" s="29" t="s">
        <v>17</v>
      </c>
      <c r="U13" s="29">
        <v>7</v>
      </c>
    </row>
    <row r="14" spans="1:24" s="17" customFormat="1" x14ac:dyDescent="0.25">
      <c r="A14" s="15">
        <v>314</v>
      </c>
      <c r="B14" s="16" t="s">
        <v>10</v>
      </c>
      <c r="C14" s="17" t="s">
        <v>144</v>
      </c>
      <c r="D14" s="17">
        <v>1965</v>
      </c>
      <c r="E14" s="17" t="str">
        <f t="shared" si="9"/>
        <v>MUŽI C</v>
      </c>
      <c r="G14" s="18">
        <v>1.9736111111111112</v>
      </c>
      <c r="J14" s="17">
        <f t="shared" si="0"/>
        <v>52</v>
      </c>
      <c r="K14" s="17">
        <f t="shared" si="1"/>
        <v>2000</v>
      </c>
      <c r="L14" s="17">
        <f t="shared" si="2"/>
        <v>2052</v>
      </c>
      <c r="M14" s="17" t="b">
        <f t="shared" si="3"/>
        <v>0</v>
      </c>
      <c r="N14" s="17">
        <f t="shared" ref="N14:N20" si="10">N13+1</f>
        <v>20</v>
      </c>
      <c r="O14" s="17" t="s">
        <v>17</v>
      </c>
      <c r="P14" s="17" t="str">
        <f t="shared" si="4"/>
        <v>čík</v>
      </c>
      <c r="Q14" s="17">
        <f t="shared" si="5"/>
        <v>1027</v>
      </c>
      <c r="R14" s="17" t="s">
        <v>17</v>
      </c>
      <c r="U14" s="17">
        <v>2</v>
      </c>
    </row>
    <row r="15" spans="1:24" s="17" customFormat="1" x14ac:dyDescent="0.25">
      <c r="A15" s="15">
        <v>316</v>
      </c>
      <c r="B15" s="16" t="s">
        <v>10</v>
      </c>
      <c r="C15" s="17" t="s">
        <v>147</v>
      </c>
      <c r="D15" s="17">
        <v>1962</v>
      </c>
      <c r="E15" s="17" t="str">
        <f t="shared" si="9"/>
        <v>MUŽI C</v>
      </c>
      <c r="G15" s="18">
        <v>1.9909722222222221</v>
      </c>
      <c r="J15" s="17">
        <f t="shared" si="0"/>
        <v>55</v>
      </c>
      <c r="K15" s="17">
        <f t="shared" si="1"/>
        <v>2000</v>
      </c>
      <c r="L15" s="17">
        <f t="shared" si="2"/>
        <v>2055</v>
      </c>
      <c r="M15" s="17" t="b">
        <f t="shared" si="3"/>
        <v>0</v>
      </c>
      <c r="N15" s="17">
        <f t="shared" si="10"/>
        <v>21</v>
      </c>
      <c r="O15" s="17" t="s">
        <v>17</v>
      </c>
      <c r="P15" s="17" t="str">
        <f t="shared" si="4"/>
        <v>rný</v>
      </c>
      <c r="Q15" s="17">
        <f t="shared" si="5"/>
        <v>1028</v>
      </c>
      <c r="R15" s="17" t="s">
        <v>17</v>
      </c>
      <c r="U15" s="17">
        <v>3</v>
      </c>
    </row>
    <row r="16" spans="1:24" s="17" customFormat="1" x14ac:dyDescent="0.25">
      <c r="A16" s="15">
        <v>313</v>
      </c>
      <c r="B16" s="16" t="s">
        <v>10</v>
      </c>
      <c r="C16" s="17" t="s">
        <v>138</v>
      </c>
      <c r="D16" s="17">
        <v>1960</v>
      </c>
      <c r="E16" s="17" t="str">
        <f t="shared" si="9"/>
        <v>MUŽI C</v>
      </c>
      <c r="G16" s="18">
        <v>2.0298611111111113</v>
      </c>
      <c r="J16" s="17">
        <f t="shared" si="0"/>
        <v>57</v>
      </c>
      <c r="K16" s="17">
        <f t="shared" si="1"/>
        <v>2000</v>
      </c>
      <c r="L16" s="17">
        <f t="shared" si="2"/>
        <v>2057</v>
      </c>
      <c r="M16" s="17" t="b">
        <f t="shared" si="3"/>
        <v>0</v>
      </c>
      <c r="N16" s="17">
        <f t="shared" si="10"/>
        <v>22</v>
      </c>
      <c r="O16" s="17" t="s">
        <v>17</v>
      </c>
      <c r="P16" s="17" t="str">
        <f t="shared" si="4"/>
        <v>kán</v>
      </c>
      <c r="Q16" s="17">
        <f t="shared" si="5"/>
        <v>1029</v>
      </c>
      <c r="R16" s="17" t="s">
        <v>17</v>
      </c>
      <c r="U16" s="17">
        <v>8</v>
      </c>
    </row>
    <row r="17" spans="1:21" s="17" customFormat="1" x14ac:dyDescent="0.25">
      <c r="A17" s="15">
        <v>320</v>
      </c>
      <c r="B17" s="16" t="s">
        <v>10</v>
      </c>
      <c r="C17" s="17" t="s">
        <v>153</v>
      </c>
      <c r="D17" s="17">
        <v>1963</v>
      </c>
      <c r="E17" s="17" t="str">
        <f t="shared" si="9"/>
        <v>MUŽI C</v>
      </c>
      <c r="G17" s="18">
        <v>2.1673611111111111</v>
      </c>
      <c r="J17" s="17">
        <f t="shared" si="0"/>
        <v>54</v>
      </c>
      <c r="K17" s="17">
        <f t="shared" si="1"/>
        <v>2000</v>
      </c>
      <c r="L17" s="17">
        <f t="shared" si="2"/>
        <v>2054</v>
      </c>
      <c r="M17" s="17" t="b">
        <f t="shared" si="3"/>
        <v>0</v>
      </c>
      <c r="N17" s="17">
        <f t="shared" si="10"/>
        <v>23</v>
      </c>
      <c r="O17" s="17" t="s">
        <v>17</v>
      </c>
      <c r="P17" s="17" t="str">
        <f t="shared" si="4"/>
        <v>beň</v>
      </c>
      <c r="Q17" s="17">
        <f t="shared" si="5"/>
        <v>1030</v>
      </c>
      <c r="R17" s="17" t="s">
        <v>17</v>
      </c>
      <c r="U17" s="17">
        <v>10</v>
      </c>
    </row>
    <row r="18" spans="1:21" s="17" customFormat="1" x14ac:dyDescent="0.25">
      <c r="A18" s="15">
        <v>312</v>
      </c>
      <c r="B18" s="16" t="s">
        <v>10</v>
      </c>
      <c r="C18" s="17" t="s">
        <v>137</v>
      </c>
      <c r="D18" s="17">
        <v>1966</v>
      </c>
      <c r="E18" s="17" t="str">
        <f t="shared" si="9"/>
        <v>MUŽI C</v>
      </c>
      <c r="G18" s="18">
        <v>2.4375</v>
      </c>
      <c r="J18" s="17">
        <f t="shared" si="0"/>
        <v>51</v>
      </c>
      <c r="K18" s="17">
        <f t="shared" si="1"/>
        <v>2000</v>
      </c>
      <c r="L18" s="17">
        <f t="shared" si="2"/>
        <v>2051</v>
      </c>
      <c r="M18" s="17" t="b">
        <f t="shared" si="3"/>
        <v>0</v>
      </c>
      <c r="N18" s="17">
        <f t="shared" si="10"/>
        <v>24</v>
      </c>
      <c r="O18" s="17" t="s">
        <v>17</v>
      </c>
      <c r="P18" s="17" t="str">
        <f t="shared" si="4"/>
        <v>nin</v>
      </c>
      <c r="Q18" s="17">
        <f t="shared" si="5"/>
        <v>1031</v>
      </c>
      <c r="R18" s="17" t="s">
        <v>17</v>
      </c>
      <c r="U18" s="17">
        <v>12</v>
      </c>
    </row>
    <row r="19" spans="1:21" s="17" customFormat="1" x14ac:dyDescent="0.25">
      <c r="A19" s="15">
        <v>317</v>
      </c>
      <c r="B19" s="16" t="s">
        <v>10</v>
      </c>
      <c r="C19" s="17" t="s">
        <v>148</v>
      </c>
      <c r="D19" s="17">
        <v>1966</v>
      </c>
      <c r="E19" s="17" t="str">
        <f t="shared" si="9"/>
        <v>ŽENY B</v>
      </c>
      <c r="G19" s="18">
        <v>4.7152777777777773E-2</v>
      </c>
      <c r="J19" s="17">
        <f t="shared" si="0"/>
        <v>51</v>
      </c>
      <c r="K19" s="17">
        <f t="shared" si="1"/>
        <v>1000</v>
      </c>
      <c r="L19" s="17">
        <f t="shared" si="2"/>
        <v>1051</v>
      </c>
      <c r="M19" s="17" t="b">
        <f t="shared" si="3"/>
        <v>1</v>
      </c>
      <c r="N19" s="17">
        <f t="shared" si="10"/>
        <v>25</v>
      </c>
      <c r="O19" s="17" t="s">
        <v>17</v>
      </c>
      <c r="P19" s="17" t="str">
        <f t="shared" si="4"/>
        <v>ová</v>
      </c>
      <c r="Q19" s="17">
        <f t="shared" si="5"/>
        <v>1032</v>
      </c>
      <c r="R19" s="17" t="s">
        <v>17</v>
      </c>
      <c r="U19" s="17">
        <v>16</v>
      </c>
    </row>
    <row r="20" spans="1:21" s="17" customFormat="1" x14ac:dyDescent="0.25">
      <c r="A20" s="15">
        <v>318</v>
      </c>
      <c r="B20" s="16" t="s">
        <v>10</v>
      </c>
      <c r="C20" s="17" t="s">
        <v>149</v>
      </c>
      <c r="D20" s="17">
        <v>1989</v>
      </c>
      <c r="E20" s="17" t="str">
        <f t="shared" si="9"/>
        <v>ŽENY A</v>
      </c>
      <c r="G20" s="18">
        <v>1.9944444444444445</v>
      </c>
      <c r="J20" s="17">
        <f t="shared" si="0"/>
        <v>28</v>
      </c>
      <c r="K20" s="17">
        <f t="shared" si="1"/>
        <v>1000</v>
      </c>
      <c r="L20" s="17">
        <f t="shared" si="2"/>
        <v>1028</v>
      </c>
      <c r="M20" s="17" t="b">
        <f t="shared" si="3"/>
        <v>1</v>
      </c>
      <c r="N20" s="17">
        <f t="shared" si="10"/>
        <v>26</v>
      </c>
      <c r="O20" s="17" t="s">
        <v>17</v>
      </c>
      <c r="P20" s="17" t="str">
        <f t="shared" si="4"/>
        <v>ová</v>
      </c>
      <c r="Q20" s="17">
        <f t="shared" si="5"/>
        <v>1033</v>
      </c>
      <c r="R20" s="17" t="s">
        <v>17</v>
      </c>
      <c r="U20" s="17">
        <v>4</v>
      </c>
    </row>
    <row r="21" spans="1:21" s="17" customFormat="1" x14ac:dyDescent="0.25">
      <c r="A21" s="11">
        <v>303</v>
      </c>
      <c r="B21" s="12" t="s">
        <v>10</v>
      </c>
      <c r="C21" s="13" t="s">
        <v>32</v>
      </c>
      <c r="D21" s="13">
        <v>1958</v>
      </c>
      <c r="E21" s="13" t="str">
        <f t="shared" si="9"/>
        <v>MUŽI C</v>
      </c>
      <c r="F21" s="13"/>
      <c r="G21" s="14">
        <v>2.4812499999999997</v>
      </c>
      <c r="H21" s="13"/>
      <c r="I21" s="13"/>
      <c r="J21" s="13">
        <f t="shared" si="0"/>
        <v>59</v>
      </c>
      <c r="K21" s="13">
        <f t="shared" si="1"/>
        <v>2000</v>
      </c>
      <c r="L21" s="13">
        <f t="shared" si="2"/>
        <v>2059</v>
      </c>
      <c r="M21" s="13" t="b">
        <f t="shared" si="3"/>
        <v>0</v>
      </c>
      <c r="N21" s="13">
        <v>18</v>
      </c>
      <c r="O21" s="13" t="s">
        <v>8</v>
      </c>
      <c r="P21" s="13" t="str">
        <f t="shared" si="4"/>
        <v>nka</v>
      </c>
      <c r="Q21" s="13">
        <f t="shared" si="5"/>
        <v>1034</v>
      </c>
      <c r="R21" s="13" t="s">
        <v>19</v>
      </c>
      <c r="S21" s="13"/>
      <c r="T21" s="13"/>
      <c r="U21" s="13">
        <v>13</v>
      </c>
    </row>
    <row r="22" spans="1:21" s="17" customFormat="1" x14ac:dyDescent="0.25">
      <c r="A22" s="15">
        <v>307</v>
      </c>
      <c r="B22" s="16" t="s">
        <v>10</v>
      </c>
      <c r="C22" s="17" t="s">
        <v>71</v>
      </c>
      <c r="D22" s="17">
        <v>1953</v>
      </c>
      <c r="E22" s="17" t="str">
        <f t="shared" si="9"/>
        <v>MUŽI D</v>
      </c>
      <c r="G22" s="18"/>
      <c r="J22" s="17">
        <f t="shared" si="0"/>
        <v>64</v>
      </c>
      <c r="K22" s="17">
        <f t="shared" si="1"/>
        <v>2000</v>
      </c>
      <c r="L22" s="17">
        <f t="shared" si="2"/>
        <v>2064</v>
      </c>
      <c r="M22" s="17" t="b">
        <f t="shared" si="3"/>
        <v>0</v>
      </c>
      <c r="N22" s="17">
        <f>N21+1</f>
        <v>19</v>
      </c>
      <c r="O22" s="17" t="s">
        <v>17</v>
      </c>
      <c r="P22" s="17" t="str">
        <f t="shared" si="4"/>
        <v>ian</v>
      </c>
      <c r="Q22" s="17">
        <f t="shared" si="5"/>
        <v>1035</v>
      </c>
      <c r="R22" s="17" t="s">
        <v>17</v>
      </c>
      <c r="U22" s="17">
        <v>11</v>
      </c>
    </row>
    <row r="23" spans="1:21" s="17" customFormat="1" x14ac:dyDescent="0.25">
      <c r="A23" s="15"/>
      <c r="B23" s="16" t="s">
        <v>10</v>
      </c>
      <c r="E23" s="17" t="str">
        <f t="shared" si="9"/>
        <v>.</v>
      </c>
      <c r="G23" s="18"/>
      <c r="J23" s="17">
        <f t="shared" ref="J23:J33" si="11">$J$1-D23</f>
        <v>2017</v>
      </c>
      <c r="K23" s="17">
        <f t="shared" ref="K23:K33" si="12">VLOOKUP(M23,$S$1:$T$2,2,FALSE)</f>
        <v>2000</v>
      </c>
      <c r="L23" s="17">
        <f t="shared" ref="L23:L72" si="13">J23+K23</f>
        <v>4017</v>
      </c>
      <c r="M23" s="17" t="b">
        <f t="shared" ref="M23:M69" si="14">EXACT($P$1,P23)</f>
        <v>0</v>
      </c>
      <c r="N23" s="17">
        <f t="shared" ref="N23:N67" si="15">N22+1</f>
        <v>20</v>
      </c>
      <c r="O23" s="17" t="s">
        <v>18</v>
      </c>
      <c r="P23" s="17" t="str">
        <f t="shared" ref="P23:P33" si="16">RIGHT(C23,3)</f>
        <v/>
      </c>
      <c r="Q23" s="17">
        <f t="shared" ref="Q23:Q67" si="17">Q22+1</f>
        <v>1036</v>
      </c>
      <c r="R23" s="17" t="s">
        <v>18</v>
      </c>
    </row>
    <row r="24" spans="1:21" s="17" customFormat="1" x14ac:dyDescent="0.25">
      <c r="A24" s="15"/>
      <c r="B24" s="16" t="s">
        <v>10</v>
      </c>
      <c r="E24" s="17" t="str">
        <f t="shared" si="9"/>
        <v>.</v>
      </c>
      <c r="G24" s="18"/>
      <c r="J24" s="17">
        <f t="shared" si="11"/>
        <v>2017</v>
      </c>
      <c r="K24" s="17">
        <f t="shared" si="12"/>
        <v>2000</v>
      </c>
      <c r="L24" s="17">
        <f t="shared" si="13"/>
        <v>4017</v>
      </c>
      <c r="M24" s="17" t="b">
        <f t="shared" si="14"/>
        <v>0</v>
      </c>
      <c r="N24" s="17">
        <f t="shared" si="15"/>
        <v>21</v>
      </c>
      <c r="O24" s="17" t="s">
        <v>18</v>
      </c>
      <c r="P24" s="17" t="str">
        <f t="shared" si="16"/>
        <v/>
      </c>
      <c r="Q24" s="17">
        <f t="shared" si="17"/>
        <v>1037</v>
      </c>
      <c r="R24" s="17" t="s">
        <v>18</v>
      </c>
    </row>
    <row r="25" spans="1:21" x14ac:dyDescent="0.25">
      <c r="B25" s="2" t="s">
        <v>10</v>
      </c>
      <c r="E25" t="str">
        <f t="shared" si="9"/>
        <v>.</v>
      </c>
      <c r="J25">
        <f t="shared" si="11"/>
        <v>2017</v>
      </c>
      <c r="K25">
        <f t="shared" si="12"/>
        <v>2000</v>
      </c>
      <c r="L25">
        <f t="shared" si="13"/>
        <v>4017</v>
      </c>
      <c r="M25" t="b">
        <f t="shared" si="14"/>
        <v>0</v>
      </c>
      <c r="N25">
        <f t="shared" si="15"/>
        <v>22</v>
      </c>
      <c r="O25" t="s">
        <v>18</v>
      </c>
      <c r="P25" t="str">
        <f t="shared" si="16"/>
        <v/>
      </c>
      <c r="Q25">
        <f t="shared" si="17"/>
        <v>1038</v>
      </c>
      <c r="R25" t="s">
        <v>18</v>
      </c>
    </row>
    <row r="26" spans="1:21" x14ac:dyDescent="0.25">
      <c r="B26" s="2" t="s">
        <v>10</v>
      </c>
      <c r="E26" t="str">
        <f t="shared" si="9"/>
        <v>.</v>
      </c>
      <c r="J26">
        <f t="shared" si="11"/>
        <v>2017</v>
      </c>
      <c r="K26">
        <f t="shared" si="12"/>
        <v>2000</v>
      </c>
      <c r="L26">
        <f t="shared" si="13"/>
        <v>4017</v>
      </c>
      <c r="M26" t="b">
        <f t="shared" si="14"/>
        <v>0</v>
      </c>
      <c r="N26">
        <f t="shared" si="15"/>
        <v>23</v>
      </c>
      <c r="O26" t="s">
        <v>18</v>
      </c>
      <c r="P26" t="str">
        <f t="shared" si="16"/>
        <v/>
      </c>
      <c r="Q26">
        <f t="shared" si="17"/>
        <v>1039</v>
      </c>
      <c r="R26" t="s">
        <v>18</v>
      </c>
    </row>
    <row r="27" spans="1:21" x14ac:dyDescent="0.25">
      <c r="B27" s="2" t="s">
        <v>10</v>
      </c>
      <c r="E27" t="str">
        <f t="shared" si="9"/>
        <v>.</v>
      </c>
      <c r="J27">
        <f t="shared" si="11"/>
        <v>2017</v>
      </c>
      <c r="K27">
        <f t="shared" si="12"/>
        <v>2000</v>
      </c>
      <c r="L27">
        <f t="shared" si="13"/>
        <v>4017</v>
      </c>
      <c r="M27" t="b">
        <f t="shared" si="14"/>
        <v>0</v>
      </c>
      <c r="N27">
        <f t="shared" si="15"/>
        <v>24</v>
      </c>
      <c r="O27" t="s">
        <v>18</v>
      </c>
      <c r="P27" t="str">
        <f t="shared" si="16"/>
        <v/>
      </c>
      <c r="Q27">
        <f t="shared" si="17"/>
        <v>1040</v>
      </c>
      <c r="R27" t="s">
        <v>18</v>
      </c>
    </row>
    <row r="28" spans="1:21" x14ac:dyDescent="0.25">
      <c r="B28" s="2" t="s">
        <v>10</v>
      </c>
      <c r="E28" t="str">
        <f t="shared" si="9"/>
        <v>.</v>
      </c>
      <c r="J28">
        <f t="shared" si="11"/>
        <v>2017</v>
      </c>
      <c r="K28">
        <f t="shared" si="12"/>
        <v>2000</v>
      </c>
      <c r="L28">
        <f t="shared" si="13"/>
        <v>4017</v>
      </c>
      <c r="M28" t="b">
        <f t="shared" si="14"/>
        <v>0</v>
      </c>
      <c r="N28">
        <f t="shared" si="15"/>
        <v>25</v>
      </c>
      <c r="O28" t="s">
        <v>18</v>
      </c>
      <c r="P28" t="str">
        <f t="shared" si="16"/>
        <v/>
      </c>
      <c r="Q28">
        <f t="shared" si="17"/>
        <v>1041</v>
      </c>
      <c r="R28" t="s">
        <v>18</v>
      </c>
    </row>
    <row r="29" spans="1:21" x14ac:dyDescent="0.25">
      <c r="B29" s="2" t="s">
        <v>10</v>
      </c>
      <c r="E29" t="str">
        <f t="shared" si="9"/>
        <v>.</v>
      </c>
      <c r="J29">
        <f t="shared" si="11"/>
        <v>2017</v>
      </c>
      <c r="K29">
        <f t="shared" si="12"/>
        <v>2000</v>
      </c>
      <c r="L29">
        <f t="shared" si="13"/>
        <v>4017</v>
      </c>
      <c r="M29" t="b">
        <f t="shared" si="14"/>
        <v>0</v>
      </c>
      <c r="N29">
        <f t="shared" si="15"/>
        <v>26</v>
      </c>
      <c r="O29" t="s">
        <v>18</v>
      </c>
      <c r="P29" t="str">
        <f t="shared" si="16"/>
        <v/>
      </c>
      <c r="Q29">
        <f t="shared" si="17"/>
        <v>1042</v>
      </c>
      <c r="R29" t="s">
        <v>18</v>
      </c>
    </row>
    <row r="30" spans="1:21" x14ac:dyDescent="0.25">
      <c r="B30" s="2" t="s">
        <v>10</v>
      </c>
      <c r="E30" t="str">
        <f t="shared" si="9"/>
        <v>.</v>
      </c>
      <c r="J30">
        <f t="shared" si="11"/>
        <v>2017</v>
      </c>
      <c r="K30">
        <f t="shared" si="12"/>
        <v>2000</v>
      </c>
      <c r="L30">
        <f t="shared" si="13"/>
        <v>4017</v>
      </c>
      <c r="M30" t="b">
        <f t="shared" si="14"/>
        <v>0</v>
      </c>
      <c r="N30">
        <f t="shared" si="15"/>
        <v>27</v>
      </c>
      <c r="O30" t="s">
        <v>18</v>
      </c>
      <c r="P30" t="str">
        <f t="shared" si="16"/>
        <v/>
      </c>
      <c r="Q30">
        <f t="shared" si="17"/>
        <v>1043</v>
      </c>
      <c r="R30" t="s">
        <v>18</v>
      </c>
    </row>
    <row r="31" spans="1:21" x14ac:dyDescent="0.25">
      <c r="B31" s="2" t="s">
        <v>10</v>
      </c>
      <c r="E31" t="str">
        <f t="shared" si="9"/>
        <v>.</v>
      </c>
      <c r="J31">
        <f t="shared" si="11"/>
        <v>2017</v>
      </c>
      <c r="K31">
        <f t="shared" si="12"/>
        <v>2000</v>
      </c>
      <c r="L31">
        <f t="shared" si="13"/>
        <v>4017</v>
      </c>
      <c r="M31" t="b">
        <f t="shared" si="14"/>
        <v>0</v>
      </c>
      <c r="N31">
        <f t="shared" si="15"/>
        <v>28</v>
      </c>
      <c r="O31" t="s">
        <v>18</v>
      </c>
      <c r="P31" t="str">
        <f t="shared" si="16"/>
        <v/>
      </c>
      <c r="Q31">
        <f t="shared" si="17"/>
        <v>1044</v>
      </c>
      <c r="R31" t="s">
        <v>18</v>
      </c>
    </row>
    <row r="32" spans="1:21" x14ac:dyDescent="0.25">
      <c r="B32" s="2" t="s">
        <v>10</v>
      </c>
      <c r="E32" t="str">
        <f t="shared" si="9"/>
        <v>.</v>
      </c>
      <c r="J32">
        <f t="shared" si="11"/>
        <v>2017</v>
      </c>
      <c r="K32">
        <f t="shared" si="12"/>
        <v>2000</v>
      </c>
      <c r="L32">
        <f t="shared" si="13"/>
        <v>4017</v>
      </c>
      <c r="M32" t="b">
        <f t="shared" si="14"/>
        <v>0</v>
      </c>
      <c r="N32">
        <f t="shared" si="15"/>
        <v>29</v>
      </c>
      <c r="O32" t="s">
        <v>18</v>
      </c>
      <c r="P32" t="str">
        <f t="shared" si="16"/>
        <v/>
      </c>
      <c r="Q32">
        <f t="shared" si="17"/>
        <v>1045</v>
      </c>
      <c r="R32" t="s">
        <v>18</v>
      </c>
    </row>
    <row r="33" spans="2:18" x14ac:dyDescent="0.25">
      <c r="B33" s="2" t="s">
        <v>10</v>
      </c>
      <c r="E33" t="str">
        <f t="shared" si="9"/>
        <v>.</v>
      </c>
      <c r="J33">
        <f t="shared" si="11"/>
        <v>2017</v>
      </c>
      <c r="K33">
        <f t="shared" si="12"/>
        <v>2000</v>
      </c>
      <c r="L33">
        <f t="shared" si="13"/>
        <v>4017</v>
      </c>
      <c r="M33" t="b">
        <f t="shared" si="14"/>
        <v>0</v>
      </c>
      <c r="N33">
        <f t="shared" si="15"/>
        <v>30</v>
      </c>
      <c r="O33" t="s">
        <v>18</v>
      </c>
      <c r="P33" t="str">
        <f t="shared" si="16"/>
        <v/>
      </c>
      <c r="Q33">
        <f t="shared" si="17"/>
        <v>1046</v>
      </c>
      <c r="R33" t="s">
        <v>18</v>
      </c>
    </row>
    <row r="34" spans="2:18" x14ac:dyDescent="0.25">
      <c r="B34" s="2" t="s">
        <v>10</v>
      </c>
      <c r="E34" t="str">
        <f t="shared" si="9"/>
        <v>.</v>
      </c>
      <c r="J34">
        <f t="shared" ref="J34:J65" si="18">$J$1-D34</f>
        <v>2017</v>
      </c>
      <c r="K34">
        <f t="shared" ref="K34:K65" si="19">VLOOKUP(M34,$S$1:$T$2,2,FALSE)</f>
        <v>2000</v>
      </c>
      <c r="L34">
        <f t="shared" si="13"/>
        <v>4017</v>
      </c>
      <c r="M34" t="b">
        <f t="shared" si="14"/>
        <v>0</v>
      </c>
      <c r="N34">
        <f t="shared" si="15"/>
        <v>31</v>
      </c>
      <c r="O34" t="s">
        <v>18</v>
      </c>
      <c r="P34" t="str">
        <f t="shared" ref="P34:P65" si="20">RIGHT(C34,3)</f>
        <v/>
      </c>
      <c r="Q34">
        <f t="shared" si="17"/>
        <v>1047</v>
      </c>
      <c r="R34" t="s">
        <v>18</v>
      </c>
    </row>
    <row r="35" spans="2:18" x14ac:dyDescent="0.25">
      <c r="B35" s="2" t="s">
        <v>10</v>
      </c>
      <c r="E35" t="str">
        <f t="shared" si="9"/>
        <v>.</v>
      </c>
      <c r="J35">
        <f t="shared" si="18"/>
        <v>2017</v>
      </c>
      <c r="K35">
        <f t="shared" si="19"/>
        <v>2000</v>
      </c>
      <c r="L35">
        <f t="shared" si="13"/>
        <v>4017</v>
      </c>
      <c r="M35" t="b">
        <f t="shared" si="14"/>
        <v>0</v>
      </c>
      <c r="N35">
        <f t="shared" si="15"/>
        <v>32</v>
      </c>
      <c r="O35" t="s">
        <v>18</v>
      </c>
      <c r="P35" t="str">
        <f t="shared" si="20"/>
        <v/>
      </c>
      <c r="Q35">
        <f t="shared" si="17"/>
        <v>1048</v>
      </c>
      <c r="R35" t="s">
        <v>18</v>
      </c>
    </row>
    <row r="36" spans="2:18" x14ac:dyDescent="0.25">
      <c r="B36" s="2" t="s">
        <v>10</v>
      </c>
      <c r="E36" t="str">
        <f t="shared" si="9"/>
        <v>.</v>
      </c>
      <c r="J36">
        <f t="shared" si="18"/>
        <v>2017</v>
      </c>
      <c r="K36">
        <f t="shared" si="19"/>
        <v>2000</v>
      </c>
      <c r="L36">
        <f t="shared" si="13"/>
        <v>4017</v>
      </c>
      <c r="M36" t="b">
        <f t="shared" si="14"/>
        <v>0</v>
      </c>
      <c r="N36">
        <f t="shared" si="15"/>
        <v>33</v>
      </c>
      <c r="O36" t="s">
        <v>18</v>
      </c>
      <c r="P36" t="str">
        <f t="shared" si="20"/>
        <v/>
      </c>
      <c r="Q36">
        <f t="shared" si="17"/>
        <v>1049</v>
      </c>
      <c r="R36" t="s">
        <v>18</v>
      </c>
    </row>
    <row r="37" spans="2:18" x14ac:dyDescent="0.25">
      <c r="B37" s="2" t="s">
        <v>10</v>
      </c>
      <c r="E37" t="str">
        <f t="shared" si="9"/>
        <v>.</v>
      </c>
      <c r="J37">
        <f t="shared" si="18"/>
        <v>2017</v>
      </c>
      <c r="K37">
        <f t="shared" si="19"/>
        <v>2000</v>
      </c>
      <c r="L37">
        <f t="shared" si="13"/>
        <v>4017</v>
      </c>
      <c r="M37" t="b">
        <f t="shared" si="14"/>
        <v>0</v>
      </c>
      <c r="N37">
        <f t="shared" si="15"/>
        <v>34</v>
      </c>
      <c r="O37" t="s">
        <v>18</v>
      </c>
      <c r="P37" t="str">
        <f t="shared" si="20"/>
        <v/>
      </c>
      <c r="Q37">
        <f t="shared" si="17"/>
        <v>1050</v>
      </c>
      <c r="R37" t="s">
        <v>18</v>
      </c>
    </row>
    <row r="38" spans="2:18" x14ac:dyDescent="0.25">
      <c r="B38" s="2" t="s">
        <v>10</v>
      </c>
      <c r="E38" t="str">
        <f t="shared" si="9"/>
        <v>.</v>
      </c>
      <c r="J38">
        <f t="shared" si="18"/>
        <v>2017</v>
      </c>
      <c r="K38">
        <f t="shared" si="19"/>
        <v>2000</v>
      </c>
      <c r="L38">
        <f t="shared" si="13"/>
        <v>4017</v>
      </c>
      <c r="M38" t="b">
        <f t="shared" si="14"/>
        <v>0</v>
      </c>
      <c r="N38">
        <f t="shared" si="15"/>
        <v>35</v>
      </c>
      <c r="O38" t="s">
        <v>18</v>
      </c>
      <c r="P38" t="str">
        <f t="shared" si="20"/>
        <v/>
      </c>
      <c r="Q38">
        <f t="shared" si="17"/>
        <v>1051</v>
      </c>
      <c r="R38" t="s">
        <v>18</v>
      </c>
    </row>
    <row r="39" spans="2:18" x14ac:dyDescent="0.25">
      <c r="B39" s="2" t="s">
        <v>10</v>
      </c>
      <c r="E39" t="str">
        <f t="shared" si="9"/>
        <v>.</v>
      </c>
      <c r="J39">
        <f t="shared" si="18"/>
        <v>2017</v>
      </c>
      <c r="K39">
        <f t="shared" si="19"/>
        <v>2000</v>
      </c>
      <c r="L39">
        <f t="shared" si="13"/>
        <v>4017</v>
      </c>
      <c r="M39" t="b">
        <f t="shared" si="14"/>
        <v>0</v>
      </c>
      <c r="N39">
        <f t="shared" si="15"/>
        <v>36</v>
      </c>
      <c r="O39" t="s">
        <v>18</v>
      </c>
      <c r="P39" t="str">
        <f t="shared" si="20"/>
        <v/>
      </c>
      <c r="Q39">
        <f t="shared" si="17"/>
        <v>1052</v>
      </c>
      <c r="R39" t="s">
        <v>18</v>
      </c>
    </row>
    <row r="40" spans="2:18" x14ac:dyDescent="0.25">
      <c r="B40" s="2" t="s">
        <v>10</v>
      </c>
      <c r="E40" t="str">
        <f t="shared" si="9"/>
        <v>.</v>
      </c>
      <c r="J40">
        <f t="shared" si="18"/>
        <v>2017</v>
      </c>
      <c r="K40">
        <f t="shared" si="19"/>
        <v>2000</v>
      </c>
      <c r="L40">
        <f t="shared" si="13"/>
        <v>4017</v>
      </c>
      <c r="M40" t="b">
        <f t="shared" si="14"/>
        <v>0</v>
      </c>
      <c r="N40">
        <f t="shared" si="15"/>
        <v>37</v>
      </c>
      <c r="O40" t="s">
        <v>18</v>
      </c>
      <c r="P40" t="str">
        <f t="shared" si="20"/>
        <v/>
      </c>
      <c r="Q40">
        <f t="shared" si="17"/>
        <v>1053</v>
      </c>
      <c r="R40" t="s">
        <v>18</v>
      </c>
    </row>
    <row r="41" spans="2:18" x14ac:dyDescent="0.25">
      <c r="B41" s="2" t="s">
        <v>10</v>
      </c>
      <c r="E41" t="str">
        <f t="shared" ref="E41:E72" si="21">VLOOKUP(L41,Q:R,2,FALSE)</f>
        <v>.</v>
      </c>
      <c r="J41">
        <f t="shared" si="18"/>
        <v>2017</v>
      </c>
      <c r="K41">
        <f t="shared" si="19"/>
        <v>2000</v>
      </c>
      <c r="L41">
        <f t="shared" si="13"/>
        <v>4017</v>
      </c>
      <c r="M41" t="b">
        <f t="shared" si="14"/>
        <v>0</v>
      </c>
      <c r="N41">
        <f t="shared" si="15"/>
        <v>38</v>
      </c>
      <c r="O41" t="s">
        <v>18</v>
      </c>
      <c r="P41" t="str">
        <f t="shared" si="20"/>
        <v/>
      </c>
      <c r="Q41">
        <f t="shared" si="17"/>
        <v>1054</v>
      </c>
      <c r="R41" t="s">
        <v>18</v>
      </c>
    </row>
    <row r="42" spans="2:18" x14ac:dyDescent="0.25">
      <c r="B42" s="2" t="s">
        <v>10</v>
      </c>
      <c r="E42" t="str">
        <f t="shared" si="21"/>
        <v>.</v>
      </c>
      <c r="J42">
        <f t="shared" si="18"/>
        <v>2017</v>
      </c>
      <c r="K42">
        <f t="shared" si="19"/>
        <v>2000</v>
      </c>
      <c r="L42">
        <f t="shared" si="13"/>
        <v>4017</v>
      </c>
      <c r="M42" t="b">
        <f t="shared" si="14"/>
        <v>0</v>
      </c>
      <c r="N42">
        <f t="shared" si="15"/>
        <v>39</v>
      </c>
      <c r="O42" t="s">
        <v>18</v>
      </c>
      <c r="P42" t="str">
        <f t="shared" si="20"/>
        <v/>
      </c>
      <c r="Q42">
        <f t="shared" si="17"/>
        <v>1055</v>
      </c>
      <c r="R42" t="s">
        <v>18</v>
      </c>
    </row>
    <row r="43" spans="2:18" x14ac:dyDescent="0.25">
      <c r="B43" s="2" t="s">
        <v>10</v>
      </c>
      <c r="E43" t="str">
        <f t="shared" si="21"/>
        <v>.</v>
      </c>
      <c r="J43">
        <f t="shared" si="18"/>
        <v>2017</v>
      </c>
      <c r="K43">
        <f t="shared" si="19"/>
        <v>2000</v>
      </c>
      <c r="L43">
        <f t="shared" si="13"/>
        <v>4017</v>
      </c>
      <c r="M43" t="b">
        <f t="shared" si="14"/>
        <v>0</v>
      </c>
      <c r="N43">
        <f t="shared" si="15"/>
        <v>40</v>
      </c>
      <c r="O43" t="s">
        <v>18</v>
      </c>
      <c r="P43" t="str">
        <f t="shared" si="20"/>
        <v/>
      </c>
      <c r="Q43">
        <f t="shared" si="17"/>
        <v>1056</v>
      </c>
      <c r="R43" t="s">
        <v>18</v>
      </c>
    </row>
    <row r="44" spans="2:18" x14ac:dyDescent="0.25">
      <c r="B44" s="2" t="s">
        <v>10</v>
      </c>
      <c r="E44" t="str">
        <f t="shared" si="21"/>
        <v>.</v>
      </c>
      <c r="J44">
        <f t="shared" si="18"/>
        <v>2017</v>
      </c>
      <c r="K44">
        <f t="shared" si="19"/>
        <v>2000</v>
      </c>
      <c r="L44">
        <f t="shared" si="13"/>
        <v>4017</v>
      </c>
      <c r="M44" t="b">
        <f t="shared" si="14"/>
        <v>0</v>
      </c>
      <c r="N44">
        <f t="shared" si="15"/>
        <v>41</v>
      </c>
      <c r="O44" t="s">
        <v>18</v>
      </c>
      <c r="P44" t="str">
        <f t="shared" si="20"/>
        <v/>
      </c>
      <c r="Q44">
        <f t="shared" si="17"/>
        <v>1057</v>
      </c>
      <c r="R44" t="s">
        <v>18</v>
      </c>
    </row>
    <row r="45" spans="2:18" x14ac:dyDescent="0.25">
      <c r="B45" s="2" t="s">
        <v>10</v>
      </c>
      <c r="E45" t="str">
        <f t="shared" si="21"/>
        <v>.</v>
      </c>
      <c r="J45">
        <f t="shared" si="18"/>
        <v>2017</v>
      </c>
      <c r="K45">
        <f t="shared" si="19"/>
        <v>2000</v>
      </c>
      <c r="L45">
        <f t="shared" si="13"/>
        <v>4017</v>
      </c>
      <c r="M45" t="b">
        <f t="shared" si="14"/>
        <v>0</v>
      </c>
      <c r="N45">
        <f t="shared" si="15"/>
        <v>42</v>
      </c>
      <c r="O45" t="s">
        <v>18</v>
      </c>
      <c r="P45" t="str">
        <f t="shared" si="20"/>
        <v/>
      </c>
      <c r="Q45">
        <f t="shared" si="17"/>
        <v>1058</v>
      </c>
      <c r="R45" t="s">
        <v>18</v>
      </c>
    </row>
    <row r="46" spans="2:18" x14ac:dyDescent="0.25">
      <c r="B46" s="2" t="s">
        <v>10</v>
      </c>
      <c r="E46" t="str">
        <f t="shared" si="21"/>
        <v>.</v>
      </c>
      <c r="J46">
        <f t="shared" si="18"/>
        <v>2017</v>
      </c>
      <c r="K46">
        <f t="shared" si="19"/>
        <v>2000</v>
      </c>
      <c r="L46">
        <f t="shared" si="13"/>
        <v>4017</v>
      </c>
      <c r="M46" t="b">
        <f t="shared" si="14"/>
        <v>0</v>
      </c>
      <c r="N46">
        <f t="shared" si="15"/>
        <v>43</v>
      </c>
      <c r="O46" t="s">
        <v>18</v>
      </c>
      <c r="P46" t="str">
        <f t="shared" si="20"/>
        <v/>
      </c>
      <c r="Q46">
        <f t="shared" si="17"/>
        <v>1059</v>
      </c>
      <c r="R46" t="s">
        <v>18</v>
      </c>
    </row>
    <row r="47" spans="2:18" x14ac:dyDescent="0.25">
      <c r="B47" s="2" t="s">
        <v>10</v>
      </c>
      <c r="E47" t="str">
        <f t="shared" si="21"/>
        <v>.</v>
      </c>
      <c r="J47">
        <f t="shared" si="18"/>
        <v>2017</v>
      </c>
      <c r="K47">
        <f t="shared" si="19"/>
        <v>2000</v>
      </c>
      <c r="L47">
        <f t="shared" si="13"/>
        <v>4017</v>
      </c>
      <c r="M47" t="b">
        <f t="shared" si="14"/>
        <v>0</v>
      </c>
      <c r="N47">
        <f t="shared" si="15"/>
        <v>44</v>
      </c>
      <c r="O47" t="s">
        <v>18</v>
      </c>
      <c r="P47" t="str">
        <f t="shared" si="20"/>
        <v/>
      </c>
      <c r="Q47">
        <f t="shared" si="17"/>
        <v>1060</v>
      </c>
      <c r="R47" t="s">
        <v>18</v>
      </c>
    </row>
    <row r="48" spans="2:18" x14ac:dyDescent="0.25">
      <c r="B48" s="2" t="s">
        <v>10</v>
      </c>
      <c r="E48" t="str">
        <f t="shared" si="21"/>
        <v>.</v>
      </c>
      <c r="J48">
        <f t="shared" si="18"/>
        <v>2017</v>
      </c>
      <c r="K48">
        <f t="shared" si="19"/>
        <v>2000</v>
      </c>
      <c r="L48">
        <f t="shared" si="13"/>
        <v>4017</v>
      </c>
      <c r="M48" t="b">
        <f t="shared" si="14"/>
        <v>0</v>
      </c>
      <c r="N48">
        <f t="shared" si="15"/>
        <v>45</v>
      </c>
      <c r="O48" t="s">
        <v>18</v>
      </c>
      <c r="P48" t="str">
        <f t="shared" si="20"/>
        <v/>
      </c>
      <c r="Q48">
        <f t="shared" si="17"/>
        <v>1061</v>
      </c>
      <c r="R48" t="s">
        <v>18</v>
      </c>
    </row>
    <row r="49" spans="2:18" x14ac:dyDescent="0.25">
      <c r="B49" s="2" t="s">
        <v>10</v>
      </c>
      <c r="E49" t="str">
        <f t="shared" si="21"/>
        <v>.</v>
      </c>
      <c r="J49">
        <f t="shared" si="18"/>
        <v>2017</v>
      </c>
      <c r="K49">
        <f t="shared" si="19"/>
        <v>2000</v>
      </c>
      <c r="L49">
        <f t="shared" si="13"/>
        <v>4017</v>
      </c>
      <c r="M49" t="b">
        <f t="shared" si="14"/>
        <v>0</v>
      </c>
      <c r="N49">
        <f t="shared" si="15"/>
        <v>46</v>
      </c>
      <c r="O49" t="s">
        <v>18</v>
      </c>
      <c r="P49" t="str">
        <f t="shared" si="20"/>
        <v/>
      </c>
      <c r="Q49">
        <f t="shared" si="17"/>
        <v>1062</v>
      </c>
      <c r="R49" t="s">
        <v>18</v>
      </c>
    </row>
    <row r="50" spans="2:18" x14ac:dyDescent="0.25">
      <c r="B50" s="2" t="s">
        <v>10</v>
      </c>
      <c r="E50" t="str">
        <f t="shared" si="21"/>
        <v>.</v>
      </c>
      <c r="J50">
        <f t="shared" si="18"/>
        <v>2017</v>
      </c>
      <c r="K50">
        <f t="shared" si="19"/>
        <v>2000</v>
      </c>
      <c r="L50">
        <f t="shared" si="13"/>
        <v>4017</v>
      </c>
      <c r="M50" t="b">
        <f t="shared" si="14"/>
        <v>0</v>
      </c>
      <c r="N50">
        <f t="shared" si="15"/>
        <v>47</v>
      </c>
      <c r="O50" t="s">
        <v>18</v>
      </c>
      <c r="P50" t="str">
        <f t="shared" si="20"/>
        <v/>
      </c>
      <c r="Q50">
        <f t="shared" si="17"/>
        <v>1063</v>
      </c>
      <c r="R50" t="s">
        <v>18</v>
      </c>
    </row>
    <row r="51" spans="2:18" x14ac:dyDescent="0.25">
      <c r="B51" s="2" t="s">
        <v>10</v>
      </c>
      <c r="E51" t="str">
        <f t="shared" si="21"/>
        <v>.</v>
      </c>
      <c r="J51">
        <f t="shared" si="18"/>
        <v>2017</v>
      </c>
      <c r="K51">
        <f t="shared" si="19"/>
        <v>2000</v>
      </c>
      <c r="L51">
        <f t="shared" si="13"/>
        <v>4017</v>
      </c>
      <c r="M51" t="b">
        <f t="shared" si="14"/>
        <v>0</v>
      </c>
      <c r="N51">
        <f t="shared" si="15"/>
        <v>48</v>
      </c>
      <c r="O51" t="s">
        <v>18</v>
      </c>
      <c r="P51" t="str">
        <f t="shared" si="20"/>
        <v/>
      </c>
      <c r="Q51">
        <f t="shared" si="17"/>
        <v>1064</v>
      </c>
      <c r="R51" t="s">
        <v>18</v>
      </c>
    </row>
    <row r="52" spans="2:18" x14ac:dyDescent="0.25">
      <c r="B52" s="2" t="s">
        <v>10</v>
      </c>
      <c r="E52" t="str">
        <f t="shared" si="21"/>
        <v>.</v>
      </c>
      <c r="J52">
        <f t="shared" si="18"/>
        <v>2017</v>
      </c>
      <c r="K52">
        <f t="shared" si="19"/>
        <v>2000</v>
      </c>
      <c r="L52">
        <f t="shared" si="13"/>
        <v>4017</v>
      </c>
      <c r="M52" t="b">
        <f t="shared" si="14"/>
        <v>0</v>
      </c>
      <c r="N52">
        <f t="shared" si="15"/>
        <v>49</v>
      </c>
      <c r="O52" t="s">
        <v>18</v>
      </c>
      <c r="P52" t="str">
        <f t="shared" si="20"/>
        <v/>
      </c>
      <c r="Q52">
        <f t="shared" si="17"/>
        <v>1065</v>
      </c>
      <c r="R52" t="s">
        <v>18</v>
      </c>
    </row>
    <row r="53" spans="2:18" x14ac:dyDescent="0.25">
      <c r="B53" s="2" t="s">
        <v>10</v>
      </c>
      <c r="E53" t="str">
        <f t="shared" si="21"/>
        <v>.</v>
      </c>
      <c r="J53">
        <f t="shared" si="18"/>
        <v>2017</v>
      </c>
      <c r="K53">
        <f t="shared" si="19"/>
        <v>2000</v>
      </c>
      <c r="L53">
        <f t="shared" si="13"/>
        <v>4017</v>
      </c>
      <c r="M53" t="b">
        <f t="shared" si="14"/>
        <v>0</v>
      </c>
      <c r="N53">
        <f t="shared" si="15"/>
        <v>50</v>
      </c>
      <c r="O53" t="s">
        <v>18</v>
      </c>
      <c r="P53" t="str">
        <f t="shared" si="20"/>
        <v/>
      </c>
      <c r="Q53">
        <f t="shared" si="17"/>
        <v>1066</v>
      </c>
      <c r="R53" t="s">
        <v>18</v>
      </c>
    </row>
    <row r="54" spans="2:18" x14ac:dyDescent="0.25">
      <c r="B54" s="2" t="s">
        <v>10</v>
      </c>
      <c r="E54" t="str">
        <f t="shared" si="21"/>
        <v>.</v>
      </c>
      <c r="J54">
        <f t="shared" si="18"/>
        <v>2017</v>
      </c>
      <c r="K54">
        <f t="shared" si="19"/>
        <v>2000</v>
      </c>
      <c r="L54">
        <f t="shared" si="13"/>
        <v>4017</v>
      </c>
      <c r="M54" t="b">
        <f t="shared" si="14"/>
        <v>0</v>
      </c>
      <c r="N54">
        <f t="shared" si="15"/>
        <v>51</v>
      </c>
      <c r="O54" t="s">
        <v>18</v>
      </c>
      <c r="P54" t="str">
        <f t="shared" si="20"/>
        <v/>
      </c>
      <c r="Q54">
        <f t="shared" si="17"/>
        <v>1067</v>
      </c>
      <c r="R54" t="s">
        <v>18</v>
      </c>
    </row>
    <row r="55" spans="2:18" x14ac:dyDescent="0.25">
      <c r="B55" s="2" t="s">
        <v>10</v>
      </c>
      <c r="E55" t="str">
        <f t="shared" si="21"/>
        <v>.</v>
      </c>
      <c r="J55">
        <f t="shared" si="18"/>
        <v>2017</v>
      </c>
      <c r="K55">
        <f t="shared" si="19"/>
        <v>2000</v>
      </c>
      <c r="L55">
        <f t="shared" si="13"/>
        <v>4017</v>
      </c>
      <c r="M55" t="b">
        <f t="shared" si="14"/>
        <v>0</v>
      </c>
      <c r="N55">
        <f t="shared" si="15"/>
        <v>52</v>
      </c>
      <c r="O55" t="s">
        <v>18</v>
      </c>
      <c r="P55" t="str">
        <f t="shared" si="20"/>
        <v/>
      </c>
      <c r="Q55">
        <f t="shared" si="17"/>
        <v>1068</v>
      </c>
      <c r="R55" t="s">
        <v>18</v>
      </c>
    </row>
    <row r="56" spans="2:18" x14ac:dyDescent="0.25">
      <c r="B56" s="2" t="s">
        <v>10</v>
      </c>
      <c r="E56" t="str">
        <f t="shared" si="21"/>
        <v>.</v>
      </c>
      <c r="J56">
        <f t="shared" si="18"/>
        <v>2017</v>
      </c>
      <c r="K56">
        <f t="shared" si="19"/>
        <v>2000</v>
      </c>
      <c r="L56">
        <f t="shared" si="13"/>
        <v>4017</v>
      </c>
      <c r="M56" t="b">
        <f t="shared" si="14"/>
        <v>0</v>
      </c>
      <c r="N56">
        <f t="shared" si="15"/>
        <v>53</v>
      </c>
      <c r="O56" t="s">
        <v>18</v>
      </c>
      <c r="P56" t="str">
        <f t="shared" si="20"/>
        <v/>
      </c>
      <c r="Q56">
        <f t="shared" si="17"/>
        <v>1069</v>
      </c>
      <c r="R56" t="s">
        <v>18</v>
      </c>
    </row>
    <row r="57" spans="2:18" x14ac:dyDescent="0.25">
      <c r="B57" s="2" t="s">
        <v>10</v>
      </c>
      <c r="E57" t="str">
        <f t="shared" si="21"/>
        <v>.</v>
      </c>
      <c r="J57">
        <f t="shared" si="18"/>
        <v>2017</v>
      </c>
      <c r="K57">
        <f t="shared" si="19"/>
        <v>2000</v>
      </c>
      <c r="L57">
        <f t="shared" si="13"/>
        <v>4017</v>
      </c>
      <c r="M57" t="b">
        <f t="shared" si="14"/>
        <v>0</v>
      </c>
      <c r="N57">
        <f t="shared" si="15"/>
        <v>54</v>
      </c>
      <c r="O57" t="s">
        <v>18</v>
      </c>
      <c r="P57" t="str">
        <f t="shared" si="20"/>
        <v/>
      </c>
      <c r="Q57">
        <f t="shared" si="17"/>
        <v>1070</v>
      </c>
      <c r="R57" t="s">
        <v>18</v>
      </c>
    </row>
    <row r="58" spans="2:18" x14ac:dyDescent="0.25">
      <c r="B58" s="2" t="s">
        <v>10</v>
      </c>
      <c r="E58" t="str">
        <f t="shared" si="21"/>
        <v>.</v>
      </c>
      <c r="J58">
        <f t="shared" si="18"/>
        <v>2017</v>
      </c>
      <c r="K58">
        <f t="shared" si="19"/>
        <v>2000</v>
      </c>
      <c r="L58">
        <f t="shared" si="13"/>
        <v>4017</v>
      </c>
      <c r="M58" t="b">
        <f t="shared" si="14"/>
        <v>0</v>
      </c>
      <c r="N58">
        <f t="shared" si="15"/>
        <v>55</v>
      </c>
      <c r="O58" t="s">
        <v>18</v>
      </c>
      <c r="P58" t="str">
        <f t="shared" si="20"/>
        <v/>
      </c>
      <c r="Q58">
        <f t="shared" si="17"/>
        <v>1071</v>
      </c>
      <c r="R58" t="s">
        <v>18</v>
      </c>
    </row>
    <row r="59" spans="2:18" x14ac:dyDescent="0.25">
      <c r="B59" s="2" t="s">
        <v>10</v>
      </c>
      <c r="E59" t="str">
        <f t="shared" si="21"/>
        <v>.</v>
      </c>
      <c r="J59">
        <f t="shared" si="18"/>
        <v>2017</v>
      </c>
      <c r="K59">
        <f t="shared" si="19"/>
        <v>2000</v>
      </c>
      <c r="L59">
        <f t="shared" si="13"/>
        <v>4017</v>
      </c>
      <c r="M59" t="b">
        <f t="shared" si="14"/>
        <v>0</v>
      </c>
      <c r="N59">
        <f t="shared" si="15"/>
        <v>56</v>
      </c>
      <c r="O59" t="s">
        <v>18</v>
      </c>
      <c r="P59" t="str">
        <f t="shared" si="20"/>
        <v/>
      </c>
      <c r="Q59">
        <f t="shared" si="17"/>
        <v>1072</v>
      </c>
      <c r="R59" t="s">
        <v>18</v>
      </c>
    </row>
    <row r="60" spans="2:18" x14ac:dyDescent="0.25">
      <c r="B60" s="2" t="s">
        <v>10</v>
      </c>
      <c r="E60" t="str">
        <f t="shared" si="21"/>
        <v>.</v>
      </c>
      <c r="J60">
        <f t="shared" si="18"/>
        <v>2017</v>
      </c>
      <c r="K60">
        <f t="shared" si="19"/>
        <v>2000</v>
      </c>
      <c r="L60">
        <f t="shared" si="13"/>
        <v>4017</v>
      </c>
      <c r="M60" t="b">
        <f t="shared" si="14"/>
        <v>0</v>
      </c>
      <c r="N60">
        <f t="shared" si="15"/>
        <v>57</v>
      </c>
      <c r="O60" t="s">
        <v>18</v>
      </c>
      <c r="P60" t="str">
        <f t="shared" si="20"/>
        <v/>
      </c>
      <c r="Q60">
        <f t="shared" si="17"/>
        <v>1073</v>
      </c>
      <c r="R60" t="s">
        <v>18</v>
      </c>
    </row>
    <row r="61" spans="2:18" x14ac:dyDescent="0.25">
      <c r="B61" s="2" t="s">
        <v>10</v>
      </c>
      <c r="E61" t="str">
        <f t="shared" si="21"/>
        <v>.</v>
      </c>
      <c r="J61">
        <f t="shared" si="18"/>
        <v>2017</v>
      </c>
      <c r="K61">
        <f t="shared" si="19"/>
        <v>2000</v>
      </c>
      <c r="L61">
        <f t="shared" si="13"/>
        <v>4017</v>
      </c>
      <c r="M61" t="b">
        <f t="shared" si="14"/>
        <v>0</v>
      </c>
      <c r="N61">
        <f t="shared" si="15"/>
        <v>58</v>
      </c>
      <c r="O61" t="s">
        <v>18</v>
      </c>
      <c r="P61" t="str">
        <f t="shared" si="20"/>
        <v/>
      </c>
      <c r="Q61">
        <f t="shared" si="17"/>
        <v>1074</v>
      </c>
      <c r="R61" t="s">
        <v>18</v>
      </c>
    </row>
    <row r="62" spans="2:18" x14ac:dyDescent="0.25">
      <c r="B62" s="2" t="s">
        <v>10</v>
      </c>
      <c r="E62" t="str">
        <f t="shared" si="21"/>
        <v>.</v>
      </c>
      <c r="J62">
        <f t="shared" si="18"/>
        <v>2017</v>
      </c>
      <c r="K62">
        <f t="shared" si="19"/>
        <v>2000</v>
      </c>
      <c r="L62">
        <f t="shared" si="13"/>
        <v>4017</v>
      </c>
      <c r="M62" t="b">
        <f t="shared" si="14"/>
        <v>0</v>
      </c>
      <c r="N62">
        <f t="shared" si="15"/>
        <v>59</v>
      </c>
      <c r="O62" t="s">
        <v>18</v>
      </c>
      <c r="P62" t="str">
        <f t="shared" si="20"/>
        <v/>
      </c>
      <c r="Q62">
        <f t="shared" si="17"/>
        <v>1075</v>
      </c>
      <c r="R62" t="s">
        <v>18</v>
      </c>
    </row>
    <row r="63" spans="2:18" x14ac:dyDescent="0.25">
      <c r="B63" s="2" t="s">
        <v>10</v>
      </c>
      <c r="E63" t="str">
        <f t="shared" si="21"/>
        <v>.</v>
      </c>
      <c r="J63">
        <f t="shared" si="18"/>
        <v>2017</v>
      </c>
      <c r="K63">
        <f t="shared" si="19"/>
        <v>2000</v>
      </c>
      <c r="L63">
        <f t="shared" si="13"/>
        <v>4017</v>
      </c>
      <c r="M63" t="b">
        <f t="shared" si="14"/>
        <v>0</v>
      </c>
      <c r="N63">
        <f t="shared" si="15"/>
        <v>60</v>
      </c>
      <c r="O63" t="s">
        <v>18</v>
      </c>
      <c r="P63" t="str">
        <f t="shared" si="20"/>
        <v/>
      </c>
      <c r="Q63">
        <f t="shared" si="17"/>
        <v>1076</v>
      </c>
      <c r="R63" t="s">
        <v>18</v>
      </c>
    </row>
    <row r="64" spans="2:18" x14ac:dyDescent="0.25">
      <c r="B64" s="2" t="s">
        <v>10</v>
      </c>
      <c r="E64" t="str">
        <f t="shared" si="21"/>
        <v>.</v>
      </c>
      <c r="J64">
        <f t="shared" si="18"/>
        <v>2017</v>
      </c>
      <c r="K64">
        <f t="shared" si="19"/>
        <v>2000</v>
      </c>
      <c r="L64">
        <f t="shared" si="13"/>
        <v>4017</v>
      </c>
      <c r="M64" t="b">
        <f t="shared" si="14"/>
        <v>0</v>
      </c>
      <c r="N64">
        <f t="shared" si="15"/>
        <v>61</v>
      </c>
      <c r="O64" t="s">
        <v>18</v>
      </c>
      <c r="P64" t="str">
        <f t="shared" si="20"/>
        <v/>
      </c>
      <c r="Q64">
        <f t="shared" si="17"/>
        <v>1077</v>
      </c>
      <c r="R64" t="s">
        <v>18</v>
      </c>
    </row>
    <row r="65" spans="2:18" x14ac:dyDescent="0.25">
      <c r="B65" s="2" t="s">
        <v>10</v>
      </c>
      <c r="E65" t="str">
        <f t="shared" si="21"/>
        <v>.</v>
      </c>
      <c r="J65">
        <f t="shared" si="18"/>
        <v>2017</v>
      </c>
      <c r="K65">
        <f t="shared" si="19"/>
        <v>2000</v>
      </c>
      <c r="L65">
        <f t="shared" si="13"/>
        <v>4017</v>
      </c>
      <c r="M65" t="b">
        <f t="shared" si="14"/>
        <v>0</v>
      </c>
      <c r="N65">
        <f t="shared" si="15"/>
        <v>62</v>
      </c>
      <c r="O65" t="s">
        <v>18</v>
      </c>
      <c r="P65" t="str">
        <f t="shared" si="20"/>
        <v/>
      </c>
      <c r="Q65">
        <f t="shared" si="17"/>
        <v>1078</v>
      </c>
      <c r="R65" t="s">
        <v>18</v>
      </c>
    </row>
    <row r="66" spans="2:18" x14ac:dyDescent="0.25">
      <c r="B66" s="2" t="s">
        <v>10</v>
      </c>
      <c r="E66" t="str">
        <f t="shared" si="21"/>
        <v>.</v>
      </c>
      <c r="J66">
        <f t="shared" ref="J66:J101" si="22">$J$1-D66</f>
        <v>2017</v>
      </c>
      <c r="K66">
        <f t="shared" ref="K66:K89" si="23">VLOOKUP(M66,$S$1:$T$2,2,FALSE)</f>
        <v>2000</v>
      </c>
      <c r="L66">
        <f t="shared" si="13"/>
        <v>4017</v>
      </c>
      <c r="M66" t="b">
        <f t="shared" si="14"/>
        <v>0</v>
      </c>
      <c r="N66">
        <f t="shared" si="15"/>
        <v>63</v>
      </c>
      <c r="O66" t="s">
        <v>18</v>
      </c>
      <c r="P66" t="str">
        <f t="shared" ref="P66:P101" si="24">RIGHT(C66,3)</f>
        <v/>
      </c>
      <c r="Q66">
        <f t="shared" si="17"/>
        <v>1079</v>
      </c>
      <c r="R66" t="s">
        <v>18</v>
      </c>
    </row>
    <row r="67" spans="2:18" x14ac:dyDescent="0.25">
      <c r="B67" s="2" t="s">
        <v>10</v>
      </c>
      <c r="E67" t="str">
        <f t="shared" si="21"/>
        <v>.</v>
      </c>
      <c r="J67">
        <f t="shared" si="22"/>
        <v>2017</v>
      </c>
      <c r="K67">
        <f t="shared" si="23"/>
        <v>2000</v>
      </c>
      <c r="L67">
        <f t="shared" si="13"/>
        <v>4017</v>
      </c>
      <c r="M67" t="b">
        <f t="shared" si="14"/>
        <v>0</v>
      </c>
      <c r="N67">
        <f t="shared" si="15"/>
        <v>64</v>
      </c>
      <c r="O67" t="s">
        <v>18</v>
      </c>
      <c r="P67" t="str">
        <f t="shared" si="24"/>
        <v/>
      </c>
      <c r="Q67">
        <f t="shared" si="17"/>
        <v>1080</v>
      </c>
      <c r="R67" t="s">
        <v>18</v>
      </c>
    </row>
    <row r="68" spans="2:18" x14ac:dyDescent="0.25">
      <c r="B68" s="2" t="s">
        <v>10</v>
      </c>
      <c r="E68" t="str">
        <f t="shared" si="21"/>
        <v>.</v>
      </c>
      <c r="J68">
        <f t="shared" si="22"/>
        <v>2017</v>
      </c>
      <c r="K68">
        <f t="shared" si="23"/>
        <v>2000</v>
      </c>
      <c r="L68">
        <f t="shared" si="13"/>
        <v>4017</v>
      </c>
      <c r="M68" t="b">
        <f t="shared" si="14"/>
        <v>0</v>
      </c>
      <c r="N68">
        <v>15</v>
      </c>
      <c r="O68" t="s">
        <v>7</v>
      </c>
      <c r="P68" t="str">
        <f t="shared" si="24"/>
        <v/>
      </c>
      <c r="Q68">
        <v>2015</v>
      </c>
      <c r="R68" t="s">
        <v>7</v>
      </c>
    </row>
    <row r="69" spans="2:18" x14ac:dyDescent="0.25">
      <c r="B69" s="2" t="s">
        <v>10</v>
      </c>
      <c r="E69" t="str">
        <f t="shared" si="21"/>
        <v>.</v>
      </c>
      <c r="J69">
        <f t="shared" si="22"/>
        <v>2017</v>
      </c>
      <c r="K69">
        <f t="shared" si="23"/>
        <v>2000</v>
      </c>
      <c r="L69">
        <f t="shared" si="13"/>
        <v>4017</v>
      </c>
      <c r="M69" t="b">
        <f t="shared" si="14"/>
        <v>0</v>
      </c>
      <c r="N69">
        <v>16</v>
      </c>
      <c r="O69" t="s">
        <v>7</v>
      </c>
      <c r="P69" t="str">
        <f t="shared" si="24"/>
        <v/>
      </c>
      <c r="Q69">
        <f>1+Q68</f>
        <v>2016</v>
      </c>
      <c r="R69" t="s">
        <v>7</v>
      </c>
    </row>
    <row r="70" spans="2:18" x14ac:dyDescent="0.25">
      <c r="B70" s="2" t="s">
        <v>10</v>
      </c>
      <c r="E70" t="str">
        <f t="shared" si="21"/>
        <v>.</v>
      </c>
      <c r="J70">
        <f t="shared" si="22"/>
        <v>2017</v>
      </c>
      <c r="K70">
        <f t="shared" si="23"/>
        <v>2000</v>
      </c>
      <c r="L70">
        <f t="shared" si="13"/>
        <v>4017</v>
      </c>
      <c r="M70" t="b">
        <f t="shared" ref="M70:M101" si="25">EXACT($P$1,P70)</f>
        <v>0</v>
      </c>
      <c r="N70">
        <v>17</v>
      </c>
      <c r="O70" t="s">
        <v>7</v>
      </c>
      <c r="P70" t="str">
        <f t="shared" si="24"/>
        <v/>
      </c>
      <c r="Q70">
        <f>1+Q69</f>
        <v>2017</v>
      </c>
      <c r="R70" t="s">
        <v>7</v>
      </c>
    </row>
    <row r="71" spans="2:18" x14ac:dyDescent="0.25">
      <c r="B71" s="2" t="s">
        <v>10</v>
      </c>
      <c r="E71" t="str">
        <f t="shared" si="21"/>
        <v>.</v>
      </c>
      <c r="J71">
        <f t="shared" si="22"/>
        <v>2017</v>
      </c>
      <c r="K71">
        <f t="shared" si="23"/>
        <v>2000</v>
      </c>
      <c r="L71">
        <f t="shared" si="13"/>
        <v>4017</v>
      </c>
      <c r="M71" t="b">
        <f t="shared" si="25"/>
        <v>0</v>
      </c>
      <c r="N71">
        <v>18</v>
      </c>
      <c r="O71" t="s">
        <v>7</v>
      </c>
      <c r="P71" t="str">
        <f t="shared" si="24"/>
        <v/>
      </c>
      <c r="Q71">
        <f t="shared" ref="Q71:Q133" si="26">1+Q70</f>
        <v>2018</v>
      </c>
      <c r="R71" t="s">
        <v>7</v>
      </c>
    </row>
    <row r="72" spans="2:18" x14ac:dyDescent="0.25">
      <c r="B72" s="2" t="s">
        <v>10</v>
      </c>
      <c r="E72" t="str">
        <f t="shared" si="21"/>
        <v>.</v>
      </c>
      <c r="J72">
        <f t="shared" si="22"/>
        <v>2017</v>
      </c>
      <c r="K72">
        <f t="shared" si="23"/>
        <v>2000</v>
      </c>
      <c r="L72">
        <f t="shared" si="13"/>
        <v>4017</v>
      </c>
      <c r="M72" t="b">
        <f t="shared" si="25"/>
        <v>0</v>
      </c>
      <c r="N72">
        <v>19</v>
      </c>
      <c r="O72" t="s">
        <v>13</v>
      </c>
      <c r="P72" t="str">
        <f t="shared" si="24"/>
        <v/>
      </c>
      <c r="Q72">
        <f t="shared" si="26"/>
        <v>2019</v>
      </c>
      <c r="R72" t="s">
        <v>13</v>
      </c>
    </row>
    <row r="73" spans="2:18" x14ac:dyDescent="0.25">
      <c r="B73" s="2" t="s">
        <v>10</v>
      </c>
      <c r="E73" t="str">
        <f t="shared" ref="E73:E101" si="27">VLOOKUP(L73,Q:R,2,FALSE)</f>
        <v>.</v>
      </c>
      <c r="J73">
        <f t="shared" si="22"/>
        <v>2017</v>
      </c>
      <c r="K73">
        <f t="shared" si="23"/>
        <v>2000</v>
      </c>
      <c r="L73">
        <f t="shared" ref="L73:L101" si="28">J73+K73</f>
        <v>4017</v>
      </c>
      <c r="M73" t="b">
        <f t="shared" si="25"/>
        <v>0</v>
      </c>
      <c r="N73">
        <f>N72+1</f>
        <v>20</v>
      </c>
      <c r="O73" t="s">
        <v>13</v>
      </c>
      <c r="P73" t="str">
        <f t="shared" si="24"/>
        <v/>
      </c>
      <c r="Q73">
        <f t="shared" si="26"/>
        <v>2020</v>
      </c>
      <c r="R73" t="s">
        <v>13</v>
      </c>
    </row>
    <row r="74" spans="2:18" x14ac:dyDescent="0.25">
      <c r="B74" s="2" t="s">
        <v>10</v>
      </c>
      <c r="E74" t="str">
        <f t="shared" si="27"/>
        <v>.</v>
      </c>
      <c r="J74">
        <f t="shared" si="22"/>
        <v>2017</v>
      </c>
      <c r="K74">
        <f t="shared" si="23"/>
        <v>2000</v>
      </c>
      <c r="L74">
        <f t="shared" si="28"/>
        <v>4017</v>
      </c>
      <c r="M74" t="b">
        <f t="shared" si="25"/>
        <v>0</v>
      </c>
      <c r="N74">
        <f t="shared" ref="N74:N133" si="29">N73+1</f>
        <v>21</v>
      </c>
      <c r="O74" t="s">
        <v>13</v>
      </c>
      <c r="P74" t="str">
        <f t="shared" si="24"/>
        <v/>
      </c>
      <c r="Q74">
        <f t="shared" si="26"/>
        <v>2021</v>
      </c>
      <c r="R74" t="s">
        <v>13</v>
      </c>
    </row>
    <row r="75" spans="2:18" x14ac:dyDescent="0.25">
      <c r="B75" s="2" t="s">
        <v>10</v>
      </c>
      <c r="E75" t="str">
        <f t="shared" si="27"/>
        <v>.</v>
      </c>
      <c r="J75">
        <f t="shared" si="22"/>
        <v>2017</v>
      </c>
      <c r="K75">
        <f t="shared" si="23"/>
        <v>2000</v>
      </c>
      <c r="L75">
        <f t="shared" si="28"/>
        <v>4017</v>
      </c>
      <c r="M75" t="b">
        <f t="shared" si="25"/>
        <v>0</v>
      </c>
      <c r="N75">
        <f t="shared" si="29"/>
        <v>22</v>
      </c>
      <c r="O75" t="s">
        <v>13</v>
      </c>
      <c r="P75" t="str">
        <f t="shared" si="24"/>
        <v/>
      </c>
      <c r="Q75">
        <f t="shared" si="26"/>
        <v>2022</v>
      </c>
      <c r="R75" t="s">
        <v>13</v>
      </c>
    </row>
    <row r="76" spans="2:18" x14ac:dyDescent="0.25">
      <c r="B76" s="2" t="s">
        <v>10</v>
      </c>
      <c r="E76" t="str">
        <f t="shared" si="27"/>
        <v>.</v>
      </c>
      <c r="J76">
        <f t="shared" si="22"/>
        <v>2017</v>
      </c>
      <c r="K76">
        <f t="shared" si="23"/>
        <v>2000</v>
      </c>
      <c r="L76">
        <f t="shared" si="28"/>
        <v>4017</v>
      </c>
      <c r="M76" t="b">
        <f t="shared" si="25"/>
        <v>0</v>
      </c>
      <c r="N76">
        <f t="shared" si="29"/>
        <v>23</v>
      </c>
      <c r="O76" t="s">
        <v>13</v>
      </c>
      <c r="P76" t="str">
        <f t="shared" si="24"/>
        <v/>
      </c>
      <c r="Q76">
        <f t="shared" si="26"/>
        <v>2023</v>
      </c>
      <c r="R76" t="s">
        <v>13</v>
      </c>
    </row>
    <row r="77" spans="2:18" x14ac:dyDescent="0.25">
      <c r="B77" s="2" t="s">
        <v>10</v>
      </c>
      <c r="E77" t="str">
        <f t="shared" si="27"/>
        <v>.</v>
      </c>
      <c r="J77">
        <f t="shared" si="22"/>
        <v>2017</v>
      </c>
      <c r="K77">
        <f t="shared" si="23"/>
        <v>2000</v>
      </c>
      <c r="L77">
        <f t="shared" si="28"/>
        <v>4017</v>
      </c>
      <c r="M77" t="b">
        <f t="shared" si="25"/>
        <v>0</v>
      </c>
      <c r="N77">
        <f t="shared" si="29"/>
        <v>24</v>
      </c>
      <c r="O77" t="s">
        <v>13</v>
      </c>
      <c r="P77" t="str">
        <f t="shared" si="24"/>
        <v/>
      </c>
      <c r="Q77">
        <f t="shared" si="26"/>
        <v>2024</v>
      </c>
      <c r="R77" t="s">
        <v>13</v>
      </c>
    </row>
    <row r="78" spans="2:18" x14ac:dyDescent="0.25">
      <c r="B78" s="2" t="s">
        <v>10</v>
      </c>
      <c r="E78" t="str">
        <f t="shared" si="27"/>
        <v>.</v>
      </c>
      <c r="J78">
        <f t="shared" si="22"/>
        <v>2017</v>
      </c>
      <c r="K78">
        <f t="shared" si="23"/>
        <v>2000</v>
      </c>
      <c r="L78">
        <f t="shared" si="28"/>
        <v>4017</v>
      </c>
      <c r="M78" t="b">
        <f t="shared" si="25"/>
        <v>0</v>
      </c>
      <c r="N78">
        <f t="shared" si="29"/>
        <v>25</v>
      </c>
      <c r="O78" t="s">
        <v>13</v>
      </c>
      <c r="P78" t="str">
        <f t="shared" si="24"/>
        <v/>
      </c>
      <c r="Q78">
        <f t="shared" si="26"/>
        <v>2025</v>
      </c>
      <c r="R78" t="s">
        <v>13</v>
      </c>
    </row>
    <row r="79" spans="2:18" x14ac:dyDescent="0.25">
      <c r="B79" s="2" t="s">
        <v>10</v>
      </c>
      <c r="E79" t="str">
        <f t="shared" si="27"/>
        <v>.</v>
      </c>
      <c r="J79">
        <f t="shared" si="22"/>
        <v>2017</v>
      </c>
      <c r="K79">
        <f t="shared" si="23"/>
        <v>2000</v>
      </c>
      <c r="L79">
        <f t="shared" si="28"/>
        <v>4017</v>
      </c>
      <c r="M79" t="b">
        <f t="shared" si="25"/>
        <v>0</v>
      </c>
      <c r="N79">
        <f t="shared" si="29"/>
        <v>26</v>
      </c>
      <c r="O79" t="s">
        <v>13</v>
      </c>
      <c r="P79" t="str">
        <f t="shared" si="24"/>
        <v/>
      </c>
      <c r="Q79">
        <f t="shared" si="26"/>
        <v>2026</v>
      </c>
      <c r="R79" t="s">
        <v>13</v>
      </c>
    </row>
    <row r="80" spans="2:18" x14ac:dyDescent="0.25">
      <c r="B80" s="2" t="s">
        <v>10</v>
      </c>
      <c r="E80" t="str">
        <f t="shared" si="27"/>
        <v>.</v>
      </c>
      <c r="J80">
        <f t="shared" si="22"/>
        <v>2017</v>
      </c>
      <c r="K80">
        <f t="shared" si="23"/>
        <v>2000</v>
      </c>
      <c r="L80">
        <f t="shared" si="28"/>
        <v>4017</v>
      </c>
      <c r="M80" t="b">
        <f t="shared" si="25"/>
        <v>0</v>
      </c>
      <c r="N80">
        <f t="shared" si="29"/>
        <v>27</v>
      </c>
      <c r="O80" t="s">
        <v>13</v>
      </c>
      <c r="P80" t="str">
        <f t="shared" si="24"/>
        <v/>
      </c>
      <c r="Q80">
        <f t="shared" si="26"/>
        <v>2027</v>
      </c>
      <c r="R80" t="s">
        <v>13</v>
      </c>
    </row>
    <row r="81" spans="2:18" x14ac:dyDescent="0.25">
      <c r="B81" s="2" t="s">
        <v>10</v>
      </c>
      <c r="E81" t="str">
        <f t="shared" si="27"/>
        <v>.</v>
      </c>
      <c r="J81">
        <f t="shared" si="22"/>
        <v>2017</v>
      </c>
      <c r="K81">
        <f t="shared" si="23"/>
        <v>2000</v>
      </c>
      <c r="L81">
        <f t="shared" si="28"/>
        <v>4017</v>
      </c>
      <c r="M81" t="b">
        <f t="shared" si="25"/>
        <v>0</v>
      </c>
      <c r="N81">
        <f t="shared" si="29"/>
        <v>28</v>
      </c>
      <c r="O81" t="s">
        <v>13</v>
      </c>
      <c r="P81" t="str">
        <f t="shared" si="24"/>
        <v/>
      </c>
      <c r="Q81">
        <f t="shared" si="26"/>
        <v>2028</v>
      </c>
      <c r="R81" t="s">
        <v>13</v>
      </c>
    </row>
    <row r="82" spans="2:18" x14ac:dyDescent="0.25">
      <c r="B82" s="2" t="s">
        <v>10</v>
      </c>
      <c r="E82" t="str">
        <f t="shared" si="27"/>
        <v>.</v>
      </c>
      <c r="J82">
        <f t="shared" si="22"/>
        <v>2017</v>
      </c>
      <c r="K82">
        <f t="shared" si="23"/>
        <v>2000</v>
      </c>
      <c r="L82">
        <f t="shared" si="28"/>
        <v>4017</v>
      </c>
      <c r="M82" t="b">
        <f t="shared" si="25"/>
        <v>0</v>
      </c>
      <c r="N82">
        <f t="shared" si="29"/>
        <v>29</v>
      </c>
      <c r="O82" t="s">
        <v>13</v>
      </c>
      <c r="P82" t="str">
        <f t="shared" si="24"/>
        <v/>
      </c>
      <c r="Q82">
        <f t="shared" si="26"/>
        <v>2029</v>
      </c>
      <c r="R82" t="s">
        <v>13</v>
      </c>
    </row>
    <row r="83" spans="2:18" x14ac:dyDescent="0.25">
      <c r="B83" s="2" t="s">
        <v>10</v>
      </c>
      <c r="E83" t="str">
        <f t="shared" si="27"/>
        <v>.</v>
      </c>
      <c r="J83">
        <f t="shared" si="22"/>
        <v>2017</v>
      </c>
      <c r="K83">
        <f t="shared" si="23"/>
        <v>2000</v>
      </c>
      <c r="L83">
        <f t="shared" si="28"/>
        <v>4017</v>
      </c>
      <c r="M83" t="b">
        <f t="shared" si="25"/>
        <v>0</v>
      </c>
      <c r="N83">
        <f t="shared" si="29"/>
        <v>30</v>
      </c>
      <c r="O83" t="s">
        <v>13</v>
      </c>
      <c r="P83" t="str">
        <f t="shared" si="24"/>
        <v/>
      </c>
      <c r="Q83">
        <f t="shared" si="26"/>
        <v>2030</v>
      </c>
      <c r="R83" t="s">
        <v>13</v>
      </c>
    </row>
    <row r="84" spans="2:18" x14ac:dyDescent="0.25">
      <c r="B84" s="2" t="s">
        <v>10</v>
      </c>
      <c r="E84" t="str">
        <f t="shared" si="27"/>
        <v>.</v>
      </c>
      <c r="J84">
        <f t="shared" si="22"/>
        <v>2017</v>
      </c>
      <c r="K84">
        <f t="shared" si="23"/>
        <v>2000</v>
      </c>
      <c r="L84">
        <f t="shared" si="28"/>
        <v>4017</v>
      </c>
      <c r="M84" t="b">
        <f t="shared" si="25"/>
        <v>0</v>
      </c>
      <c r="N84">
        <f t="shared" si="29"/>
        <v>31</v>
      </c>
      <c r="O84" t="s">
        <v>13</v>
      </c>
      <c r="P84" t="str">
        <f t="shared" si="24"/>
        <v/>
      </c>
      <c r="Q84">
        <f t="shared" si="26"/>
        <v>2031</v>
      </c>
      <c r="R84" t="s">
        <v>13</v>
      </c>
    </row>
    <row r="85" spans="2:18" x14ac:dyDescent="0.25">
      <c r="B85" s="2" t="s">
        <v>10</v>
      </c>
      <c r="E85" t="str">
        <f t="shared" si="27"/>
        <v>.</v>
      </c>
      <c r="J85">
        <f t="shared" si="22"/>
        <v>2017</v>
      </c>
      <c r="K85">
        <f t="shared" si="23"/>
        <v>2000</v>
      </c>
      <c r="L85">
        <f t="shared" si="28"/>
        <v>4017</v>
      </c>
      <c r="M85" t="b">
        <f t="shared" si="25"/>
        <v>0</v>
      </c>
      <c r="N85">
        <f t="shared" si="29"/>
        <v>32</v>
      </c>
      <c r="O85" t="s">
        <v>13</v>
      </c>
      <c r="P85" t="str">
        <f t="shared" si="24"/>
        <v/>
      </c>
      <c r="Q85">
        <f t="shared" si="26"/>
        <v>2032</v>
      </c>
      <c r="R85" t="s">
        <v>13</v>
      </c>
    </row>
    <row r="86" spans="2:18" x14ac:dyDescent="0.25">
      <c r="B86" s="2" t="s">
        <v>10</v>
      </c>
      <c r="E86" t="str">
        <f t="shared" si="27"/>
        <v>.</v>
      </c>
      <c r="J86">
        <f t="shared" si="22"/>
        <v>2017</v>
      </c>
      <c r="K86">
        <f t="shared" si="23"/>
        <v>2000</v>
      </c>
      <c r="L86">
        <f t="shared" si="28"/>
        <v>4017</v>
      </c>
      <c r="M86" t="b">
        <f t="shared" si="25"/>
        <v>0</v>
      </c>
      <c r="N86">
        <f t="shared" si="29"/>
        <v>33</v>
      </c>
      <c r="O86" t="s">
        <v>13</v>
      </c>
      <c r="P86" t="str">
        <f t="shared" si="24"/>
        <v/>
      </c>
      <c r="Q86">
        <f t="shared" si="26"/>
        <v>2033</v>
      </c>
      <c r="R86" t="s">
        <v>13</v>
      </c>
    </row>
    <row r="87" spans="2:18" x14ac:dyDescent="0.25">
      <c r="B87" s="2" t="s">
        <v>10</v>
      </c>
      <c r="E87" t="str">
        <f t="shared" si="27"/>
        <v>.</v>
      </c>
      <c r="J87">
        <f t="shared" si="22"/>
        <v>2017</v>
      </c>
      <c r="K87">
        <f t="shared" si="23"/>
        <v>2000</v>
      </c>
      <c r="L87">
        <f t="shared" si="28"/>
        <v>4017</v>
      </c>
      <c r="M87" t="b">
        <f t="shared" si="25"/>
        <v>0</v>
      </c>
      <c r="N87">
        <f t="shared" si="29"/>
        <v>34</v>
      </c>
      <c r="O87" t="s">
        <v>13</v>
      </c>
      <c r="P87" t="str">
        <f t="shared" si="24"/>
        <v/>
      </c>
      <c r="Q87">
        <f t="shared" si="26"/>
        <v>2034</v>
      </c>
      <c r="R87" t="s">
        <v>13</v>
      </c>
    </row>
    <row r="88" spans="2:18" x14ac:dyDescent="0.25">
      <c r="B88" s="2" t="s">
        <v>10</v>
      </c>
      <c r="E88" t="str">
        <f t="shared" si="27"/>
        <v>.</v>
      </c>
      <c r="J88">
        <f t="shared" si="22"/>
        <v>2017</v>
      </c>
      <c r="K88">
        <f t="shared" si="23"/>
        <v>2000</v>
      </c>
      <c r="L88">
        <f t="shared" si="28"/>
        <v>4017</v>
      </c>
      <c r="M88" t="b">
        <f t="shared" si="25"/>
        <v>0</v>
      </c>
      <c r="N88">
        <f t="shared" si="29"/>
        <v>35</v>
      </c>
      <c r="O88" t="s">
        <v>13</v>
      </c>
      <c r="P88" t="str">
        <f t="shared" si="24"/>
        <v/>
      </c>
      <c r="Q88">
        <f t="shared" si="26"/>
        <v>2035</v>
      </c>
      <c r="R88" t="s">
        <v>13</v>
      </c>
    </row>
    <row r="89" spans="2:18" x14ac:dyDescent="0.25">
      <c r="B89" s="2" t="s">
        <v>10</v>
      </c>
      <c r="E89" t="str">
        <f t="shared" si="27"/>
        <v>.</v>
      </c>
      <c r="J89">
        <f t="shared" si="22"/>
        <v>2017</v>
      </c>
      <c r="K89">
        <f t="shared" si="23"/>
        <v>2000</v>
      </c>
      <c r="L89">
        <f t="shared" si="28"/>
        <v>4017</v>
      </c>
      <c r="M89" t="b">
        <f t="shared" si="25"/>
        <v>0</v>
      </c>
      <c r="N89">
        <f t="shared" si="29"/>
        <v>36</v>
      </c>
      <c r="O89" t="s">
        <v>13</v>
      </c>
      <c r="P89" t="str">
        <f t="shared" si="24"/>
        <v/>
      </c>
      <c r="Q89">
        <f t="shared" si="26"/>
        <v>2036</v>
      </c>
      <c r="R89" t="s">
        <v>13</v>
      </c>
    </row>
    <row r="90" spans="2:18" x14ac:dyDescent="0.25">
      <c r="B90" s="2" t="s">
        <v>10</v>
      </c>
      <c r="E90" t="str">
        <f t="shared" si="27"/>
        <v>.</v>
      </c>
      <c r="J90">
        <f t="shared" si="22"/>
        <v>2017</v>
      </c>
      <c r="K90">
        <f t="shared" ref="K90:K101" si="30">VLOOKUP(M90,$S$1:$T$2,2,FALSE)</f>
        <v>2000</v>
      </c>
      <c r="L90">
        <f t="shared" si="28"/>
        <v>4017</v>
      </c>
      <c r="M90" t="b">
        <f t="shared" si="25"/>
        <v>0</v>
      </c>
      <c r="N90">
        <f t="shared" si="29"/>
        <v>37</v>
      </c>
      <c r="O90" t="s">
        <v>13</v>
      </c>
      <c r="P90" t="str">
        <f t="shared" si="24"/>
        <v/>
      </c>
      <c r="Q90">
        <f t="shared" si="26"/>
        <v>2037</v>
      </c>
      <c r="R90" t="s">
        <v>13</v>
      </c>
    </row>
    <row r="91" spans="2:18" x14ac:dyDescent="0.25">
      <c r="B91" s="2" t="s">
        <v>10</v>
      </c>
      <c r="E91" t="str">
        <f t="shared" si="27"/>
        <v>.</v>
      </c>
      <c r="J91">
        <f t="shared" si="22"/>
        <v>2017</v>
      </c>
      <c r="K91">
        <f t="shared" si="30"/>
        <v>2000</v>
      </c>
      <c r="L91">
        <f t="shared" si="28"/>
        <v>4017</v>
      </c>
      <c r="M91" t="b">
        <f t="shared" si="25"/>
        <v>0</v>
      </c>
      <c r="N91">
        <f t="shared" si="29"/>
        <v>38</v>
      </c>
      <c r="O91" t="s">
        <v>13</v>
      </c>
      <c r="P91" t="str">
        <f t="shared" si="24"/>
        <v/>
      </c>
      <c r="Q91">
        <f t="shared" si="26"/>
        <v>2038</v>
      </c>
      <c r="R91" t="s">
        <v>13</v>
      </c>
    </row>
    <row r="92" spans="2:18" x14ac:dyDescent="0.25">
      <c r="B92" s="2" t="s">
        <v>10</v>
      </c>
      <c r="E92" t="str">
        <f t="shared" si="27"/>
        <v>.</v>
      </c>
      <c r="J92">
        <f t="shared" si="22"/>
        <v>2017</v>
      </c>
      <c r="K92">
        <f t="shared" si="30"/>
        <v>2000</v>
      </c>
      <c r="L92">
        <f t="shared" si="28"/>
        <v>4017</v>
      </c>
      <c r="M92" t="b">
        <f t="shared" si="25"/>
        <v>0</v>
      </c>
      <c r="N92">
        <f t="shared" si="29"/>
        <v>39</v>
      </c>
      <c r="O92" t="s">
        <v>13</v>
      </c>
      <c r="P92" t="str">
        <f t="shared" si="24"/>
        <v/>
      </c>
      <c r="Q92">
        <f t="shared" si="26"/>
        <v>2039</v>
      </c>
      <c r="R92" t="s">
        <v>13</v>
      </c>
    </row>
    <row r="93" spans="2:18" x14ac:dyDescent="0.25">
      <c r="B93" s="2" t="s">
        <v>10</v>
      </c>
      <c r="E93" t="str">
        <f t="shared" si="27"/>
        <v>.</v>
      </c>
      <c r="J93">
        <f t="shared" si="22"/>
        <v>2017</v>
      </c>
      <c r="K93">
        <f t="shared" si="30"/>
        <v>2000</v>
      </c>
      <c r="L93">
        <f t="shared" si="28"/>
        <v>4017</v>
      </c>
      <c r="M93" t="b">
        <f t="shared" si="25"/>
        <v>0</v>
      </c>
      <c r="N93">
        <f t="shared" si="29"/>
        <v>40</v>
      </c>
      <c r="O93" t="s">
        <v>14</v>
      </c>
      <c r="P93" t="str">
        <f t="shared" si="24"/>
        <v/>
      </c>
      <c r="Q93">
        <f t="shared" si="26"/>
        <v>2040</v>
      </c>
      <c r="R93" t="s">
        <v>14</v>
      </c>
    </row>
    <row r="94" spans="2:18" x14ac:dyDescent="0.25">
      <c r="B94" s="2" t="s">
        <v>10</v>
      </c>
      <c r="E94" t="str">
        <f t="shared" si="27"/>
        <v>.</v>
      </c>
      <c r="J94">
        <f t="shared" si="22"/>
        <v>2017</v>
      </c>
      <c r="K94">
        <f t="shared" si="30"/>
        <v>2000</v>
      </c>
      <c r="L94">
        <f t="shared" si="28"/>
        <v>4017</v>
      </c>
      <c r="M94" t="b">
        <f t="shared" si="25"/>
        <v>0</v>
      </c>
      <c r="N94">
        <f t="shared" si="29"/>
        <v>41</v>
      </c>
      <c r="O94" t="s">
        <v>14</v>
      </c>
      <c r="P94" t="str">
        <f t="shared" si="24"/>
        <v/>
      </c>
      <c r="Q94">
        <f t="shared" si="26"/>
        <v>2041</v>
      </c>
      <c r="R94" t="s">
        <v>14</v>
      </c>
    </row>
    <row r="95" spans="2:18" x14ac:dyDescent="0.25">
      <c r="B95" s="2" t="s">
        <v>10</v>
      </c>
      <c r="E95" t="str">
        <f t="shared" si="27"/>
        <v>.</v>
      </c>
      <c r="J95">
        <f t="shared" si="22"/>
        <v>2017</v>
      </c>
      <c r="K95">
        <f t="shared" si="30"/>
        <v>2000</v>
      </c>
      <c r="L95">
        <f t="shared" si="28"/>
        <v>4017</v>
      </c>
      <c r="M95" t="b">
        <f t="shared" si="25"/>
        <v>0</v>
      </c>
      <c r="N95">
        <f t="shared" si="29"/>
        <v>42</v>
      </c>
      <c r="O95" t="s">
        <v>14</v>
      </c>
      <c r="P95" t="str">
        <f t="shared" si="24"/>
        <v/>
      </c>
      <c r="Q95">
        <f t="shared" si="26"/>
        <v>2042</v>
      </c>
      <c r="R95" t="s">
        <v>14</v>
      </c>
    </row>
    <row r="96" spans="2:18" x14ac:dyDescent="0.25">
      <c r="B96" s="2" t="s">
        <v>10</v>
      </c>
      <c r="E96" t="str">
        <f t="shared" si="27"/>
        <v>.</v>
      </c>
      <c r="J96">
        <f t="shared" si="22"/>
        <v>2017</v>
      </c>
      <c r="K96">
        <f t="shared" si="30"/>
        <v>2000</v>
      </c>
      <c r="L96">
        <f t="shared" si="28"/>
        <v>4017</v>
      </c>
      <c r="M96" t="b">
        <f t="shared" si="25"/>
        <v>0</v>
      </c>
      <c r="N96">
        <f t="shared" si="29"/>
        <v>43</v>
      </c>
      <c r="O96" t="s">
        <v>14</v>
      </c>
      <c r="P96" t="str">
        <f t="shared" si="24"/>
        <v/>
      </c>
      <c r="Q96">
        <f t="shared" si="26"/>
        <v>2043</v>
      </c>
      <c r="R96" t="s">
        <v>14</v>
      </c>
    </row>
    <row r="97" spans="2:18" x14ac:dyDescent="0.25">
      <c r="B97" s="2" t="s">
        <v>10</v>
      </c>
      <c r="E97" t="str">
        <f t="shared" si="27"/>
        <v>.</v>
      </c>
      <c r="J97">
        <f t="shared" si="22"/>
        <v>2017</v>
      </c>
      <c r="K97">
        <f t="shared" si="30"/>
        <v>2000</v>
      </c>
      <c r="L97">
        <f t="shared" si="28"/>
        <v>4017</v>
      </c>
      <c r="M97" t="b">
        <f t="shared" si="25"/>
        <v>0</v>
      </c>
      <c r="N97">
        <f t="shared" si="29"/>
        <v>44</v>
      </c>
      <c r="O97" t="s">
        <v>14</v>
      </c>
      <c r="P97" t="str">
        <f t="shared" si="24"/>
        <v/>
      </c>
      <c r="Q97">
        <f t="shared" si="26"/>
        <v>2044</v>
      </c>
      <c r="R97" t="s">
        <v>14</v>
      </c>
    </row>
    <row r="98" spans="2:18" x14ac:dyDescent="0.25">
      <c r="B98" s="2" t="s">
        <v>10</v>
      </c>
      <c r="E98" t="str">
        <f t="shared" si="27"/>
        <v>.</v>
      </c>
      <c r="J98">
        <f t="shared" si="22"/>
        <v>2017</v>
      </c>
      <c r="K98">
        <f t="shared" si="30"/>
        <v>2000</v>
      </c>
      <c r="L98">
        <f t="shared" si="28"/>
        <v>4017</v>
      </c>
      <c r="M98" t="b">
        <f t="shared" si="25"/>
        <v>0</v>
      </c>
      <c r="N98">
        <f t="shared" si="29"/>
        <v>45</v>
      </c>
      <c r="O98" t="s">
        <v>14</v>
      </c>
      <c r="P98" t="str">
        <f t="shared" si="24"/>
        <v/>
      </c>
      <c r="Q98">
        <f t="shared" si="26"/>
        <v>2045</v>
      </c>
      <c r="R98" t="s">
        <v>14</v>
      </c>
    </row>
    <row r="99" spans="2:18" x14ac:dyDescent="0.25">
      <c r="B99" s="2" t="s">
        <v>10</v>
      </c>
      <c r="E99" t="str">
        <f t="shared" si="27"/>
        <v>.</v>
      </c>
      <c r="J99">
        <f t="shared" si="22"/>
        <v>2017</v>
      </c>
      <c r="K99">
        <f t="shared" si="30"/>
        <v>2000</v>
      </c>
      <c r="L99">
        <f t="shared" si="28"/>
        <v>4017</v>
      </c>
      <c r="M99" t="b">
        <f t="shared" si="25"/>
        <v>0</v>
      </c>
      <c r="N99">
        <f t="shared" si="29"/>
        <v>46</v>
      </c>
      <c r="O99" t="s">
        <v>14</v>
      </c>
      <c r="P99" t="str">
        <f t="shared" si="24"/>
        <v/>
      </c>
      <c r="Q99">
        <f t="shared" si="26"/>
        <v>2046</v>
      </c>
      <c r="R99" t="s">
        <v>14</v>
      </c>
    </row>
    <row r="100" spans="2:18" x14ac:dyDescent="0.25">
      <c r="B100" s="2" t="s">
        <v>10</v>
      </c>
      <c r="E100" t="str">
        <f t="shared" si="27"/>
        <v>.</v>
      </c>
      <c r="J100">
        <f t="shared" si="22"/>
        <v>2017</v>
      </c>
      <c r="K100">
        <f t="shared" si="30"/>
        <v>2000</v>
      </c>
      <c r="L100">
        <f t="shared" si="28"/>
        <v>4017</v>
      </c>
      <c r="M100" t="b">
        <f t="shared" si="25"/>
        <v>0</v>
      </c>
      <c r="N100">
        <f t="shared" si="29"/>
        <v>47</v>
      </c>
      <c r="O100" t="s">
        <v>14</v>
      </c>
      <c r="P100" t="str">
        <f t="shared" si="24"/>
        <v/>
      </c>
      <c r="Q100">
        <f t="shared" si="26"/>
        <v>2047</v>
      </c>
      <c r="R100" t="s">
        <v>14</v>
      </c>
    </row>
    <row r="101" spans="2:18" x14ac:dyDescent="0.25">
      <c r="B101" s="2" t="s">
        <v>10</v>
      </c>
      <c r="E101" t="str">
        <f t="shared" si="27"/>
        <v>.</v>
      </c>
      <c r="J101">
        <f t="shared" si="22"/>
        <v>2017</v>
      </c>
      <c r="K101">
        <f t="shared" si="30"/>
        <v>2000</v>
      </c>
      <c r="L101">
        <f t="shared" si="28"/>
        <v>4017</v>
      </c>
      <c r="M101" t="b">
        <f t="shared" si="25"/>
        <v>0</v>
      </c>
      <c r="N101">
        <f t="shared" si="29"/>
        <v>48</v>
      </c>
      <c r="O101" t="s">
        <v>14</v>
      </c>
      <c r="P101" t="str">
        <f t="shared" si="24"/>
        <v/>
      </c>
      <c r="Q101">
        <f t="shared" si="26"/>
        <v>2048</v>
      </c>
      <c r="R101" t="s">
        <v>14</v>
      </c>
    </row>
    <row r="102" spans="2:18" x14ac:dyDescent="0.25">
      <c r="N102">
        <f t="shared" si="29"/>
        <v>49</v>
      </c>
      <c r="O102" t="s">
        <v>14</v>
      </c>
      <c r="Q102">
        <f t="shared" si="26"/>
        <v>2049</v>
      </c>
      <c r="R102" t="s">
        <v>14</v>
      </c>
    </row>
    <row r="103" spans="2:18" x14ac:dyDescent="0.25">
      <c r="N103">
        <f t="shared" si="29"/>
        <v>50</v>
      </c>
      <c r="O103" t="s">
        <v>16</v>
      </c>
      <c r="Q103">
        <f t="shared" si="26"/>
        <v>2050</v>
      </c>
      <c r="R103" t="s">
        <v>16</v>
      </c>
    </row>
    <row r="104" spans="2:18" x14ac:dyDescent="0.25">
      <c r="N104">
        <f t="shared" si="29"/>
        <v>51</v>
      </c>
      <c r="O104" t="s">
        <v>16</v>
      </c>
      <c r="Q104">
        <f t="shared" si="26"/>
        <v>2051</v>
      </c>
      <c r="R104" t="s">
        <v>16</v>
      </c>
    </row>
    <row r="105" spans="2:18" x14ac:dyDescent="0.25">
      <c r="N105">
        <f t="shared" si="29"/>
        <v>52</v>
      </c>
      <c r="O105" t="s">
        <v>16</v>
      </c>
      <c r="Q105">
        <f t="shared" si="26"/>
        <v>2052</v>
      </c>
      <c r="R105" t="s">
        <v>16</v>
      </c>
    </row>
    <row r="106" spans="2:18" x14ac:dyDescent="0.25">
      <c r="N106">
        <f t="shared" si="29"/>
        <v>53</v>
      </c>
      <c r="O106" t="s">
        <v>16</v>
      </c>
      <c r="Q106">
        <f t="shared" si="26"/>
        <v>2053</v>
      </c>
      <c r="R106" t="s">
        <v>16</v>
      </c>
    </row>
    <row r="107" spans="2:18" x14ac:dyDescent="0.25">
      <c r="N107">
        <f t="shared" si="29"/>
        <v>54</v>
      </c>
      <c r="O107" t="s">
        <v>16</v>
      </c>
      <c r="Q107">
        <f t="shared" si="26"/>
        <v>2054</v>
      </c>
      <c r="R107" t="s">
        <v>16</v>
      </c>
    </row>
    <row r="108" spans="2:18" x14ac:dyDescent="0.25">
      <c r="N108">
        <f t="shared" si="29"/>
        <v>55</v>
      </c>
      <c r="O108" t="s">
        <v>16</v>
      </c>
      <c r="Q108">
        <f t="shared" si="26"/>
        <v>2055</v>
      </c>
      <c r="R108" t="s">
        <v>16</v>
      </c>
    </row>
    <row r="109" spans="2:18" x14ac:dyDescent="0.25">
      <c r="N109">
        <f t="shared" si="29"/>
        <v>56</v>
      </c>
      <c r="O109" t="s">
        <v>16</v>
      </c>
      <c r="Q109">
        <f t="shared" si="26"/>
        <v>2056</v>
      </c>
      <c r="R109" t="s">
        <v>16</v>
      </c>
    </row>
    <row r="110" spans="2:18" x14ac:dyDescent="0.25">
      <c r="N110">
        <f t="shared" si="29"/>
        <v>57</v>
      </c>
      <c r="O110" t="s">
        <v>16</v>
      </c>
      <c r="Q110">
        <f t="shared" si="26"/>
        <v>2057</v>
      </c>
      <c r="R110" t="s">
        <v>16</v>
      </c>
    </row>
    <row r="111" spans="2:18" x14ac:dyDescent="0.25">
      <c r="N111">
        <f t="shared" si="29"/>
        <v>58</v>
      </c>
      <c r="O111" t="s">
        <v>16</v>
      </c>
      <c r="Q111">
        <f t="shared" si="26"/>
        <v>2058</v>
      </c>
      <c r="R111" t="s">
        <v>16</v>
      </c>
    </row>
    <row r="112" spans="2:18" x14ac:dyDescent="0.25">
      <c r="N112">
        <f t="shared" si="29"/>
        <v>59</v>
      </c>
      <c r="O112" t="s">
        <v>16</v>
      </c>
      <c r="Q112">
        <f t="shared" si="26"/>
        <v>2059</v>
      </c>
      <c r="R112" t="s">
        <v>16</v>
      </c>
    </row>
    <row r="113" spans="14:18" x14ac:dyDescent="0.25">
      <c r="N113">
        <f t="shared" si="29"/>
        <v>60</v>
      </c>
      <c r="O113" t="s">
        <v>15</v>
      </c>
      <c r="Q113">
        <f t="shared" si="26"/>
        <v>2060</v>
      </c>
      <c r="R113" t="s">
        <v>15</v>
      </c>
    </row>
    <row r="114" spans="14:18" x14ac:dyDescent="0.25">
      <c r="N114">
        <f t="shared" si="29"/>
        <v>61</v>
      </c>
      <c r="O114" t="s">
        <v>15</v>
      </c>
      <c r="Q114">
        <f t="shared" si="26"/>
        <v>2061</v>
      </c>
      <c r="R114" t="s">
        <v>15</v>
      </c>
    </row>
    <row r="115" spans="14:18" x14ac:dyDescent="0.25">
      <c r="N115">
        <f t="shared" si="29"/>
        <v>62</v>
      </c>
      <c r="O115" t="s">
        <v>15</v>
      </c>
      <c r="Q115">
        <f t="shared" si="26"/>
        <v>2062</v>
      </c>
      <c r="R115" t="s">
        <v>15</v>
      </c>
    </row>
    <row r="116" spans="14:18" x14ac:dyDescent="0.25">
      <c r="N116">
        <f t="shared" si="29"/>
        <v>63</v>
      </c>
      <c r="O116" t="s">
        <v>15</v>
      </c>
      <c r="Q116">
        <f t="shared" si="26"/>
        <v>2063</v>
      </c>
      <c r="R116" t="s">
        <v>15</v>
      </c>
    </row>
    <row r="117" spans="14:18" x14ac:dyDescent="0.25">
      <c r="N117">
        <f t="shared" si="29"/>
        <v>64</v>
      </c>
      <c r="O117" t="s">
        <v>15</v>
      </c>
      <c r="Q117">
        <f t="shared" si="26"/>
        <v>2064</v>
      </c>
      <c r="R117" t="s">
        <v>15</v>
      </c>
    </row>
    <row r="118" spans="14:18" x14ac:dyDescent="0.25">
      <c r="N118">
        <f t="shared" si="29"/>
        <v>65</v>
      </c>
      <c r="O118" t="s">
        <v>15</v>
      </c>
      <c r="Q118">
        <f t="shared" si="26"/>
        <v>2065</v>
      </c>
      <c r="R118" t="s">
        <v>15</v>
      </c>
    </row>
    <row r="119" spans="14:18" x14ac:dyDescent="0.25">
      <c r="N119">
        <f t="shared" si="29"/>
        <v>66</v>
      </c>
      <c r="O119" t="s">
        <v>15</v>
      </c>
      <c r="Q119">
        <f t="shared" si="26"/>
        <v>2066</v>
      </c>
      <c r="R119" t="s">
        <v>15</v>
      </c>
    </row>
    <row r="120" spans="14:18" x14ac:dyDescent="0.25">
      <c r="N120">
        <f t="shared" si="29"/>
        <v>67</v>
      </c>
      <c r="O120" t="s">
        <v>15</v>
      </c>
      <c r="Q120">
        <f t="shared" si="26"/>
        <v>2067</v>
      </c>
      <c r="R120" t="s">
        <v>15</v>
      </c>
    </row>
    <row r="121" spans="14:18" x14ac:dyDescent="0.25">
      <c r="N121">
        <f t="shared" si="29"/>
        <v>68</v>
      </c>
      <c r="O121" t="s">
        <v>15</v>
      </c>
      <c r="Q121">
        <f t="shared" si="26"/>
        <v>2068</v>
      </c>
      <c r="R121" t="s">
        <v>15</v>
      </c>
    </row>
    <row r="122" spans="14:18" x14ac:dyDescent="0.25">
      <c r="N122">
        <f t="shared" si="29"/>
        <v>69</v>
      </c>
      <c r="O122" t="s">
        <v>15</v>
      </c>
      <c r="Q122">
        <f t="shared" si="26"/>
        <v>2069</v>
      </c>
      <c r="R122" t="s">
        <v>15</v>
      </c>
    </row>
    <row r="123" spans="14:18" x14ac:dyDescent="0.25">
      <c r="N123">
        <f t="shared" si="29"/>
        <v>70</v>
      </c>
      <c r="O123" t="s">
        <v>15</v>
      </c>
      <c r="Q123">
        <f t="shared" si="26"/>
        <v>2070</v>
      </c>
      <c r="R123" t="s">
        <v>15</v>
      </c>
    </row>
    <row r="124" spans="14:18" x14ac:dyDescent="0.25">
      <c r="N124">
        <f t="shared" si="29"/>
        <v>71</v>
      </c>
      <c r="O124" t="s">
        <v>15</v>
      </c>
      <c r="Q124">
        <f t="shared" si="26"/>
        <v>2071</v>
      </c>
      <c r="R124" t="s">
        <v>15</v>
      </c>
    </row>
    <row r="125" spans="14:18" x14ac:dyDescent="0.25">
      <c r="N125">
        <f t="shared" si="29"/>
        <v>72</v>
      </c>
      <c r="O125" t="s">
        <v>15</v>
      </c>
      <c r="Q125">
        <f t="shared" si="26"/>
        <v>2072</v>
      </c>
      <c r="R125" t="s">
        <v>15</v>
      </c>
    </row>
    <row r="126" spans="14:18" x14ac:dyDescent="0.25">
      <c r="N126">
        <f t="shared" si="29"/>
        <v>73</v>
      </c>
      <c r="O126" t="s">
        <v>15</v>
      </c>
      <c r="Q126">
        <f t="shared" si="26"/>
        <v>2073</v>
      </c>
      <c r="R126" t="s">
        <v>15</v>
      </c>
    </row>
    <row r="127" spans="14:18" x14ac:dyDescent="0.25">
      <c r="N127">
        <f t="shared" si="29"/>
        <v>74</v>
      </c>
      <c r="O127" t="s">
        <v>15</v>
      </c>
      <c r="Q127">
        <f t="shared" si="26"/>
        <v>2074</v>
      </c>
      <c r="R127" t="s">
        <v>15</v>
      </c>
    </row>
    <row r="128" spans="14:18" x14ac:dyDescent="0.25">
      <c r="N128">
        <f t="shared" si="29"/>
        <v>75</v>
      </c>
      <c r="O128" t="s">
        <v>15</v>
      </c>
      <c r="Q128">
        <f t="shared" si="26"/>
        <v>2075</v>
      </c>
      <c r="R128" t="s">
        <v>15</v>
      </c>
    </row>
    <row r="129" spans="14:18" x14ac:dyDescent="0.25">
      <c r="N129">
        <f t="shared" si="29"/>
        <v>76</v>
      </c>
      <c r="O129" t="s">
        <v>15</v>
      </c>
      <c r="Q129">
        <f t="shared" si="26"/>
        <v>2076</v>
      </c>
      <c r="R129" t="s">
        <v>15</v>
      </c>
    </row>
    <row r="130" spans="14:18" x14ac:dyDescent="0.25">
      <c r="N130">
        <f t="shared" si="29"/>
        <v>77</v>
      </c>
      <c r="O130" t="s">
        <v>15</v>
      </c>
      <c r="Q130">
        <f t="shared" si="26"/>
        <v>2077</v>
      </c>
      <c r="R130" t="s">
        <v>15</v>
      </c>
    </row>
    <row r="131" spans="14:18" x14ac:dyDescent="0.25">
      <c r="N131">
        <f t="shared" si="29"/>
        <v>78</v>
      </c>
      <c r="O131" t="s">
        <v>15</v>
      </c>
      <c r="Q131">
        <f t="shared" si="26"/>
        <v>2078</v>
      </c>
      <c r="R131" t="s">
        <v>15</v>
      </c>
    </row>
    <row r="132" spans="14:18" x14ac:dyDescent="0.25">
      <c r="N132">
        <f t="shared" si="29"/>
        <v>79</v>
      </c>
      <c r="O132" t="s">
        <v>15</v>
      </c>
      <c r="Q132">
        <f t="shared" si="26"/>
        <v>2079</v>
      </c>
      <c r="R132" t="s">
        <v>15</v>
      </c>
    </row>
    <row r="133" spans="14:18" x14ac:dyDescent="0.25">
      <c r="N133">
        <f t="shared" si="29"/>
        <v>80</v>
      </c>
      <c r="O133" t="s">
        <v>15</v>
      </c>
      <c r="Q133">
        <f t="shared" si="26"/>
        <v>2080</v>
      </c>
      <c r="R133" t="s">
        <v>15</v>
      </c>
    </row>
    <row r="134" spans="14:18" x14ac:dyDescent="0.25">
      <c r="Q134">
        <v>4017</v>
      </c>
      <c r="R134" t="s">
        <v>21</v>
      </c>
    </row>
  </sheetData>
  <autoFilter ref="A1:U101">
    <sortState ref="A5:U22">
      <sortCondition ref="G1:G101"/>
    </sortState>
  </autoFilter>
  <conditionalFormatting sqref="D2:D403">
    <cfRule type="cellIs" dxfId="1" priority="1" operator="greaterThan">
      <formula>$H$1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="130" zoomScaleNormal="130" workbookViewId="0">
      <selection activeCell="C19" sqref="C19"/>
    </sheetView>
  </sheetViews>
  <sheetFormatPr defaultRowHeight="15" x14ac:dyDescent="0.25"/>
  <cols>
    <col min="1" max="1" width="9.140625" style="4"/>
    <col min="2" max="2" width="9.140625" style="2"/>
    <col min="3" max="3" width="37.7109375" customWidth="1"/>
    <col min="4" max="4" width="9.85546875" customWidth="1"/>
    <col min="5" max="5" width="10" customWidth="1"/>
    <col min="6" max="6" width="39.5703125" customWidth="1"/>
    <col min="7" max="7" width="13.85546875" style="3" customWidth="1"/>
    <col min="8" max="14" width="0" hidden="1" customWidth="1"/>
    <col min="15" max="15" width="5" hidden="1" customWidth="1"/>
    <col min="16" max="16" width="0" hidden="1" customWidth="1"/>
    <col min="17" max="17" width="11.140625" hidden="1" customWidth="1"/>
    <col min="18" max="20" width="0" hidden="1" customWidth="1"/>
  </cols>
  <sheetData>
    <row r="1" spans="1:22" s="21" customFormat="1" x14ac:dyDescent="0.25">
      <c r="A1" s="19" t="s">
        <v>3</v>
      </c>
      <c r="B1" s="20" t="s">
        <v>1</v>
      </c>
      <c r="C1" s="21" t="s">
        <v>23</v>
      </c>
      <c r="D1" s="21" t="s">
        <v>0</v>
      </c>
      <c r="E1" s="21" t="s">
        <v>6</v>
      </c>
      <c r="F1" s="21" t="s">
        <v>2</v>
      </c>
      <c r="G1" s="22" t="s">
        <v>22</v>
      </c>
      <c r="H1" s="21">
        <v>2002</v>
      </c>
      <c r="I1" s="21">
        <v>2017</v>
      </c>
      <c r="O1" s="21" t="s">
        <v>20</v>
      </c>
      <c r="R1" s="21" t="b">
        <v>1</v>
      </c>
      <c r="S1" s="21">
        <v>1000</v>
      </c>
      <c r="U1" s="21" t="s">
        <v>33</v>
      </c>
    </row>
    <row r="2" spans="1:22" s="25" customFormat="1" x14ac:dyDescent="0.25">
      <c r="A2" s="23">
        <v>400</v>
      </c>
      <c r="B2" s="24" t="s">
        <v>9</v>
      </c>
      <c r="C2" s="25" t="s">
        <v>24</v>
      </c>
      <c r="D2" s="25">
        <v>1975</v>
      </c>
      <c r="E2" s="25" t="str">
        <f t="shared" ref="E2:E33" si="0">VLOOKUP(K2,P:Q,2,FALSE)</f>
        <v>MUŽI B</v>
      </c>
      <c r="F2" s="25" t="s">
        <v>35</v>
      </c>
      <c r="G2" s="26">
        <v>7.4849537037037034E-2</v>
      </c>
      <c r="I2" s="25">
        <f t="shared" ref="I2:I33" si="1">$I$1-D2</f>
        <v>42</v>
      </c>
      <c r="J2" s="25">
        <f t="shared" ref="J2:J33" si="2">VLOOKUP(L2,$R$1:$S$2,2,FALSE)</f>
        <v>2000</v>
      </c>
      <c r="K2" s="25">
        <f t="shared" ref="K2:K33" si="3">I2+J2</f>
        <v>2042</v>
      </c>
      <c r="L2" s="25" t="b">
        <f t="shared" ref="L2:L33" si="4">EXACT($O$1,O2)</f>
        <v>0</v>
      </c>
      <c r="M2" s="25">
        <v>15</v>
      </c>
      <c r="N2" s="25" t="s">
        <v>8</v>
      </c>
      <c r="O2" s="25" t="str">
        <f t="shared" ref="O2:O33" si="5">RIGHT(C2,3)</f>
        <v>čík</v>
      </c>
      <c r="P2" s="25">
        <v>1015</v>
      </c>
      <c r="Q2" s="25" t="s">
        <v>19</v>
      </c>
      <c r="R2" s="25" t="b">
        <v>0</v>
      </c>
      <c r="S2" s="25">
        <v>2000</v>
      </c>
      <c r="U2" s="25" t="s">
        <v>8</v>
      </c>
      <c r="V2" s="25">
        <f>COUNTIF(E:E,U2)</f>
        <v>0</v>
      </c>
    </row>
    <row r="3" spans="1:22" s="25" customFormat="1" x14ac:dyDescent="0.25">
      <c r="A3" s="27">
        <v>417</v>
      </c>
      <c r="B3" s="28" t="s">
        <v>9</v>
      </c>
      <c r="C3" s="29" t="s">
        <v>143</v>
      </c>
      <c r="D3" s="29">
        <v>1993</v>
      </c>
      <c r="E3" s="29" t="str">
        <f t="shared" si="0"/>
        <v>MUŽI A</v>
      </c>
      <c r="F3" s="29"/>
      <c r="G3" s="30">
        <v>7.3692129629629635E-2</v>
      </c>
      <c r="H3" s="29"/>
      <c r="I3" s="29">
        <f t="shared" si="1"/>
        <v>24</v>
      </c>
      <c r="J3" s="29">
        <f t="shared" si="2"/>
        <v>2000</v>
      </c>
      <c r="K3" s="29">
        <f t="shared" si="3"/>
        <v>2024</v>
      </c>
      <c r="L3" s="29" t="b">
        <f t="shared" si="4"/>
        <v>0</v>
      </c>
      <c r="M3" s="29">
        <f>M2+1</f>
        <v>16</v>
      </c>
      <c r="N3" s="29" t="s">
        <v>17</v>
      </c>
      <c r="O3" s="29" t="str">
        <f t="shared" si="5"/>
        <v>vný</v>
      </c>
      <c r="P3" s="29">
        <f t="shared" ref="P3:P34" si="6">P2+1</f>
        <v>1016</v>
      </c>
      <c r="Q3" s="29" t="s">
        <v>17</v>
      </c>
      <c r="R3" s="29"/>
      <c r="S3" s="29"/>
      <c r="T3" s="29"/>
      <c r="U3" s="29"/>
      <c r="V3" s="29"/>
    </row>
    <row r="4" spans="1:22" s="29" customFormat="1" x14ac:dyDescent="0.25">
      <c r="A4" s="27">
        <v>402</v>
      </c>
      <c r="B4" s="28" t="s">
        <v>9</v>
      </c>
      <c r="C4" s="29" t="s">
        <v>77</v>
      </c>
      <c r="D4" s="29">
        <v>1963</v>
      </c>
      <c r="E4" s="29" t="str">
        <f t="shared" si="0"/>
        <v>ŽENY B</v>
      </c>
      <c r="G4" s="30">
        <v>0.11864583333333334</v>
      </c>
      <c r="I4" s="29">
        <f t="shared" si="1"/>
        <v>54</v>
      </c>
      <c r="J4" s="29">
        <f t="shared" si="2"/>
        <v>1000</v>
      </c>
      <c r="K4" s="29">
        <f t="shared" si="3"/>
        <v>1054</v>
      </c>
      <c r="L4" s="29" t="b">
        <f t="shared" si="4"/>
        <v>1</v>
      </c>
      <c r="M4" s="29">
        <v>17</v>
      </c>
      <c r="N4" s="29" t="s">
        <v>8</v>
      </c>
      <c r="O4" s="29" t="str">
        <f t="shared" si="5"/>
        <v>ová</v>
      </c>
      <c r="P4" s="29">
        <f t="shared" si="6"/>
        <v>1017</v>
      </c>
      <c r="Q4" s="29" t="s">
        <v>19</v>
      </c>
      <c r="U4" s="29" t="s">
        <v>18</v>
      </c>
      <c r="V4" s="29">
        <f>COUNTIF(E:E,U4)</f>
        <v>2</v>
      </c>
    </row>
    <row r="5" spans="1:22" s="29" customFormat="1" x14ac:dyDescent="0.25">
      <c r="A5" s="27">
        <v>415</v>
      </c>
      <c r="B5" s="28" t="s">
        <v>9</v>
      </c>
      <c r="C5" s="29" t="s">
        <v>141</v>
      </c>
      <c r="D5" s="29">
        <v>1960</v>
      </c>
      <c r="E5" s="29" t="str">
        <f t="shared" si="0"/>
        <v>MUŽI C</v>
      </c>
      <c r="G5" s="30">
        <v>9.6273148148148149E-2</v>
      </c>
      <c r="I5" s="29">
        <f t="shared" si="1"/>
        <v>57</v>
      </c>
      <c r="J5" s="29">
        <f t="shared" si="2"/>
        <v>2000</v>
      </c>
      <c r="K5" s="29">
        <f t="shared" si="3"/>
        <v>2057</v>
      </c>
      <c r="L5" s="29" t="b">
        <f t="shared" si="4"/>
        <v>0</v>
      </c>
      <c r="M5" s="29">
        <f>M4+1</f>
        <v>18</v>
      </c>
      <c r="N5" s="29" t="s">
        <v>17</v>
      </c>
      <c r="O5" s="29" t="str">
        <f t="shared" si="5"/>
        <v>čík</v>
      </c>
      <c r="P5" s="29">
        <f t="shared" si="6"/>
        <v>1018</v>
      </c>
      <c r="Q5" s="29" t="s">
        <v>17</v>
      </c>
    </row>
    <row r="6" spans="1:22" s="29" customFormat="1" x14ac:dyDescent="0.25">
      <c r="A6" s="27">
        <v>406</v>
      </c>
      <c r="B6" s="28" t="s">
        <v>9</v>
      </c>
      <c r="C6" s="29" t="s">
        <v>95</v>
      </c>
      <c r="D6" s="29">
        <v>1967</v>
      </c>
      <c r="E6" s="29" t="str">
        <f t="shared" si="0"/>
        <v>MUŽI C</v>
      </c>
      <c r="F6" s="29" t="s">
        <v>35</v>
      </c>
      <c r="G6" s="30">
        <v>9.67824074074074E-2</v>
      </c>
      <c r="I6" s="29">
        <f t="shared" si="1"/>
        <v>50</v>
      </c>
      <c r="J6" s="29">
        <f t="shared" si="2"/>
        <v>2000</v>
      </c>
      <c r="K6" s="29">
        <f t="shared" si="3"/>
        <v>2050</v>
      </c>
      <c r="L6" s="29" t="b">
        <f t="shared" si="4"/>
        <v>0</v>
      </c>
      <c r="M6" s="29">
        <f>M5+1</f>
        <v>19</v>
      </c>
      <c r="N6" s="29" t="s">
        <v>17</v>
      </c>
      <c r="O6" s="29" t="str">
        <f t="shared" si="5"/>
        <v>cko</v>
      </c>
      <c r="P6" s="29">
        <f t="shared" si="6"/>
        <v>1019</v>
      </c>
      <c r="Q6" s="29" t="s">
        <v>17</v>
      </c>
      <c r="U6" s="29" t="s">
        <v>16</v>
      </c>
      <c r="V6" s="29">
        <f>COUNTIF(E:E,U6)</f>
        <v>3</v>
      </c>
    </row>
    <row r="7" spans="1:22" s="29" customFormat="1" x14ac:dyDescent="0.25">
      <c r="A7" s="27">
        <v>413</v>
      </c>
      <c r="B7" s="28" t="s">
        <v>9</v>
      </c>
      <c r="C7" s="29" t="s">
        <v>139</v>
      </c>
      <c r="D7" s="29">
        <v>1985</v>
      </c>
      <c r="E7" s="29" t="str">
        <f t="shared" si="0"/>
        <v>MUŽI A</v>
      </c>
      <c r="G7" s="30">
        <v>7.3935185185185187E-2</v>
      </c>
      <c r="I7" s="29">
        <f t="shared" si="1"/>
        <v>32</v>
      </c>
      <c r="J7" s="29">
        <f t="shared" si="2"/>
        <v>2000</v>
      </c>
      <c r="K7" s="29">
        <f t="shared" si="3"/>
        <v>2032</v>
      </c>
      <c r="L7" s="29" t="b">
        <f t="shared" si="4"/>
        <v>0</v>
      </c>
      <c r="M7" s="29">
        <f>M6+1</f>
        <v>20</v>
      </c>
      <c r="N7" s="29" t="s">
        <v>17</v>
      </c>
      <c r="O7" s="29" t="str">
        <f t="shared" si="5"/>
        <v>lta</v>
      </c>
      <c r="P7" s="29">
        <f t="shared" si="6"/>
        <v>1020</v>
      </c>
      <c r="Q7" s="29" t="s">
        <v>17</v>
      </c>
    </row>
    <row r="8" spans="1:22" s="29" customFormat="1" x14ac:dyDescent="0.25">
      <c r="A8" s="27">
        <v>404</v>
      </c>
      <c r="B8" s="28" t="s">
        <v>9</v>
      </c>
      <c r="C8" s="29" t="s">
        <v>78</v>
      </c>
      <c r="D8" s="29">
        <v>1961</v>
      </c>
      <c r="E8" s="29" t="str">
        <f t="shared" si="0"/>
        <v>MUŽI C</v>
      </c>
      <c r="G8" s="30">
        <v>0.10690972222222223</v>
      </c>
      <c r="I8" s="29">
        <f t="shared" si="1"/>
        <v>56</v>
      </c>
      <c r="J8" s="29">
        <f t="shared" si="2"/>
        <v>2000</v>
      </c>
      <c r="K8" s="29">
        <f t="shared" si="3"/>
        <v>2056</v>
      </c>
      <c r="L8" s="29" t="b">
        <f t="shared" si="4"/>
        <v>0</v>
      </c>
      <c r="M8" s="29">
        <v>19</v>
      </c>
      <c r="N8" s="29" t="s">
        <v>17</v>
      </c>
      <c r="O8" s="29" t="str">
        <f t="shared" si="5"/>
        <v>áry</v>
      </c>
      <c r="P8" s="29">
        <f t="shared" si="6"/>
        <v>1021</v>
      </c>
      <c r="Q8" s="29" t="s">
        <v>17</v>
      </c>
      <c r="U8" s="29" t="s">
        <v>13</v>
      </c>
      <c r="V8" s="29">
        <f>COUNTIF(E:E,U8)</f>
        <v>7</v>
      </c>
    </row>
    <row r="9" spans="1:22" s="29" customFormat="1" x14ac:dyDescent="0.25">
      <c r="A9" s="27">
        <v>416</v>
      </c>
      <c r="B9" s="28" t="s">
        <v>9</v>
      </c>
      <c r="C9" s="29" t="s">
        <v>142</v>
      </c>
      <c r="D9" s="29">
        <v>1974</v>
      </c>
      <c r="E9" s="29" t="str">
        <f t="shared" si="0"/>
        <v>MUŽI B</v>
      </c>
      <c r="G9" s="30">
        <v>8.4513888888888888E-2</v>
      </c>
      <c r="I9" s="29">
        <f t="shared" si="1"/>
        <v>43</v>
      </c>
      <c r="J9" s="29">
        <f t="shared" si="2"/>
        <v>2000</v>
      </c>
      <c r="K9" s="29">
        <f t="shared" si="3"/>
        <v>2043</v>
      </c>
      <c r="L9" s="29" t="b">
        <f t="shared" si="4"/>
        <v>0</v>
      </c>
      <c r="M9" s="29">
        <f>M8+1</f>
        <v>20</v>
      </c>
      <c r="N9" s="29" t="s">
        <v>17</v>
      </c>
      <c r="O9" s="29" t="str">
        <f t="shared" si="5"/>
        <v>cký</v>
      </c>
      <c r="P9" s="29">
        <f t="shared" si="6"/>
        <v>1022</v>
      </c>
      <c r="Q9" s="29" t="s">
        <v>17</v>
      </c>
    </row>
    <row r="10" spans="1:22" s="29" customFormat="1" x14ac:dyDescent="0.25">
      <c r="A10" s="27">
        <v>408</v>
      </c>
      <c r="B10" s="28" t="s">
        <v>9</v>
      </c>
      <c r="C10" s="29" t="s">
        <v>123</v>
      </c>
      <c r="D10" s="29">
        <v>2002</v>
      </c>
      <c r="E10" s="29" t="str">
        <f t="shared" si="0"/>
        <v>Junior</v>
      </c>
      <c r="G10" s="30"/>
      <c r="I10" s="29">
        <f t="shared" si="1"/>
        <v>15</v>
      </c>
      <c r="J10" s="29">
        <f t="shared" si="2"/>
        <v>2000</v>
      </c>
      <c r="K10" s="29">
        <f t="shared" si="3"/>
        <v>2015</v>
      </c>
      <c r="L10" s="29" t="b">
        <f t="shared" si="4"/>
        <v>0</v>
      </c>
      <c r="M10" s="29">
        <f>M9+1</f>
        <v>21</v>
      </c>
      <c r="N10" s="29" t="s">
        <v>17</v>
      </c>
      <c r="O10" s="29" t="str">
        <f t="shared" si="5"/>
        <v>lub</v>
      </c>
      <c r="P10" s="29">
        <f t="shared" si="6"/>
        <v>1023</v>
      </c>
      <c r="Q10" s="29" t="s">
        <v>17</v>
      </c>
    </row>
    <row r="11" spans="1:22" s="29" customFormat="1" x14ac:dyDescent="0.25">
      <c r="A11" s="27">
        <v>420</v>
      </c>
      <c r="B11" s="28" t="s">
        <v>9</v>
      </c>
      <c r="C11" s="29" t="s">
        <v>152</v>
      </c>
      <c r="D11" s="29">
        <v>1973</v>
      </c>
      <c r="E11" s="29" t="str">
        <f t="shared" si="0"/>
        <v>MUŽI B</v>
      </c>
      <c r="G11" s="30">
        <v>9.1759259259259263E-2</v>
      </c>
      <c r="I11" s="29">
        <f t="shared" si="1"/>
        <v>44</v>
      </c>
      <c r="J11" s="29">
        <f t="shared" si="2"/>
        <v>2000</v>
      </c>
      <c r="K11" s="29">
        <f t="shared" si="3"/>
        <v>2044</v>
      </c>
      <c r="L11" s="29" t="b">
        <f t="shared" si="4"/>
        <v>0</v>
      </c>
      <c r="M11" s="29">
        <f>M10+1</f>
        <v>22</v>
      </c>
      <c r="N11" s="29" t="s">
        <v>17</v>
      </c>
      <c r="O11" s="29" t="str">
        <f t="shared" si="5"/>
        <v>ter</v>
      </c>
      <c r="P11" s="29">
        <f t="shared" si="6"/>
        <v>1024</v>
      </c>
      <c r="Q11" s="29" t="s">
        <v>17</v>
      </c>
    </row>
    <row r="12" spans="1:22" s="29" customFormat="1" x14ac:dyDescent="0.25">
      <c r="A12" s="27">
        <v>412</v>
      </c>
      <c r="B12" s="28" t="s">
        <v>9</v>
      </c>
      <c r="C12" s="29" t="s">
        <v>136</v>
      </c>
      <c r="D12" s="29">
        <v>1994</v>
      </c>
      <c r="E12" s="29" t="str">
        <f t="shared" si="0"/>
        <v>MUŽI A</v>
      </c>
      <c r="G12" s="30">
        <v>8.1539351851851849E-2</v>
      </c>
      <c r="I12" s="29">
        <f t="shared" si="1"/>
        <v>23</v>
      </c>
      <c r="J12" s="29">
        <f t="shared" si="2"/>
        <v>2000</v>
      </c>
      <c r="K12" s="29">
        <f t="shared" si="3"/>
        <v>2023</v>
      </c>
      <c r="L12" s="29" t="b">
        <f t="shared" si="4"/>
        <v>0</v>
      </c>
      <c r="M12" s="29">
        <f>M11+1</f>
        <v>23</v>
      </c>
      <c r="N12" s="29" t="s">
        <v>17</v>
      </c>
      <c r="O12" s="29" t="str">
        <f t="shared" si="5"/>
        <v>nin</v>
      </c>
      <c r="P12" s="29">
        <f t="shared" si="6"/>
        <v>1025</v>
      </c>
      <c r="Q12" s="29" t="s">
        <v>17</v>
      </c>
    </row>
    <row r="13" spans="1:22" s="29" customFormat="1" x14ac:dyDescent="0.25">
      <c r="A13" s="27">
        <v>403</v>
      </c>
      <c r="B13" s="28" t="s">
        <v>9</v>
      </c>
      <c r="C13" s="29" t="s">
        <v>74</v>
      </c>
      <c r="D13" s="29">
        <v>1956</v>
      </c>
      <c r="E13" s="29" t="str">
        <f t="shared" si="0"/>
        <v>MUŽI D</v>
      </c>
      <c r="G13" s="30">
        <v>0.11348379629629629</v>
      </c>
      <c r="I13" s="29">
        <f t="shared" si="1"/>
        <v>61</v>
      </c>
      <c r="J13" s="29">
        <f t="shared" si="2"/>
        <v>2000</v>
      </c>
      <c r="K13" s="29">
        <f t="shared" si="3"/>
        <v>2061</v>
      </c>
      <c r="L13" s="29" t="b">
        <f t="shared" si="4"/>
        <v>0</v>
      </c>
      <c r="M13" s="29">
        <v>18</v>
      </c>
      <c r="N13" s="29" t="s">
        <v>8</v>
      </c>
      <c r="O13" s="29" t="str">
        <f t="shared" si="5"/>
        <v>oba</v>
      </c>
      <c r="P13" s="29">
        <f t="shared" si="6"/>
        <v>1026</v>
      </c>
      <c r="Q13" s="29" t="s">
        <v>19</v>
      </c>
      <c r="U13" s="29" t="s">
        <v>7</v>
      </c>
      <c r="V13" s="29">
        <f>COUNTIF(E:E,U13)</f>
        <v>1</v>
      </c>
    </row>
    <row r="14" spans="1:22" s="29" customFormat="1" x14ac:dyDescent="0.25">
      <c r="A14" s="23">
        <v>401</v>
      </c>
      <c r="B14" s="24" t="s">
        <v>9</v>
      </c>
      <c r="C14" s="25" t="s">
        <v>25</v>
      </c>
      <c r="D14" s="25">
        <v>1994</v>
      </c>
      <c r="E14" s="25" t="str">
        <f t="shared" si="0"/>
        <v>MUŽI A</v>
      </c>
      <c r="F14" s="25" t="s">
        <v>35</v>
      </c>
      <c r="G14" s="26">
        <v>8.667824074074075E-2</v>
      </c>
      <c r="H14" s="25"/>
      <c r="I14" s="25">
        <f t="shared" si="1"/>
        <v>23</v>
      </c>
      <c r="J14" s="25">
        <f t="shared" si="2"/>
        <v>2000</v>
      </c>
      <c r="K14" s="25">
        <f t="shared" si="3"/>
        <v>2023</v>
      </c>
      <c r="L14" s="25" t="b">
        <f t="shared" si="4"/>
        <v>0</v>
      </c>
      <c r="M14" s="25">
        <v>16</v>
      </c>
      <c r="N14" s="25" t="s">
        <v>8</v>
      </c>
      <c r="O14" s="25" t="str">
        <f t="shared" si="5"/>
        <v>kor</v>
      </c>
      <c r="P14" s="25">
        <f t="shared" si="6"/>
        <v>1027</v>
      </c>
      <c r="Q14" s="25" t="s">
        <v>19</v>
      </c>
      <c r="R14" s="25"/>
      <c r="S14" s="25"/>
      <c r="T14" s="25"/>
      <c r="U14" s="25" t="s">
        <v>17</v>
      </c>
      <c r="V14" s="25">
        <f>COUNTIF(E:E,U14)</f>
        <v>0</v>
      </c>
    </row>
    <row r="15" spans="1:22" x14ac:dyDescent="0.25">
      <c r="A15" s="4">
        <v>421</v>
      </c>
      <c r="B15" s="2" t="s">
        <v>9</v>
      </c>
      <c r="C15" t="s">
        <v>154</v>
      </c>
      <c r="D15">
        <v>1983</v>
      </c>
      <c r="E15" t="str">
        <f t="shared" si="0"/>
        <v>MUŽI A</v>
      </c>
      <c r="G15" s="3">
        <v>0.10813657407407407</v>
      </c>
      <c r="I15">
        <f t="shared" si="1"/>
        <v>34</v>
      </c>
      <c r="J15">
        <f t="shared" si="2"/>
        <v>2000</v>
      </c>
      <c r="K15">
        <f t="shared" si="3"/>
        <v>2034</v>
      </c>
      <c r="L15" t="b">
        <f t="shared" si="4"/>
        <v>0</v>
      </c>
      <c r="M15">
        <f t="shared" ref="M15:M46" si="7">M14+1</f>
        <v>17</v>
      </c>
      <c r="N15" t="s">
        <v>18</v>
      </c>
      <c r="O15" t="str">
        <f t="shared" si="5"/>
        <v>čák</v>
      </c>
      <c r="P15">
        <f t="shared" si="6"/>
        <v>1028</v>
      </c>
      <c r="Q15" t="s">
        <v>18</v>
      </c>
    </row>
    <row r="16" spans="1:22" x14ac:dyDescent="0.25">
      <c r="A16" s="4">
        <v>414</v>
      </c>
      <c r="B16" s="2" t="s">
        <v>9</v>
      </c>
      <c r="C16" t="s">
        <v>140</v>
      </c>
      <c r="D16">
        <v>1977</v>
      </c>
      <c r="E16" t="str">
        <f t="shared" si="0"/>
        <v>MUŽI B</v>
      </c>
      <c r="G16" s="3">
        <v>9.5127314814814803E-2</v>
      </c>
      <c r="I16">
        <f t="shared" si="1"/>
        <v>40</v>
      </c>
      <c r="J16">
        <f t="shared" si="2"/>
        <v>2000</v>
      </c>
      <c r="K16">
        <f t="shared" si="3"/>
        <v>2040</v>
      </c>
      <c r="L16" t="b">
        <f t="shared" si="4"/>
        <v>0</v>
      </c>
      <c r="M16">
        <f t="shared" si="7"/>
        <v>18</v>
      </c>
      <c r="N16" t="s">
        <v>17</v>
      </c>
      <c r="O16" t="str">
        <f t="shared" si="5"/>
        <v>lik</v>
      </c>
      <c r="P16">
        <f t="shared" si="6"/>
        <v>1029</v>
      </c>
      <c r="Q16" t="s">
        <v>17</v>
      </c>
    </row>
    <row r="17" spans="1:22" x14ac:dyDescent="0.25">
      <c r="A17" s="4">
        <v>411</v>
      </c>
      <c r="B17" s="2" t="s">
        <v>9</v>
      </c>
      <c r="C17" t="s">
        <v>135</v>
      </c>
      <c r="D17">
        <v>1954</v>
      </c>
      <c r="E17" t="str">
        <f t="shared" si="0"/>
        <v>MUŽI D</v>
      </c>
      <c r="G17" s="3">
        <v>0.14146990740740742</v>
      </c>
      <c r="I17">
        <f t="shared" si="1"/>
        <v>63</v>
      </c>
      <c r="J17">
        <f t="shared" si="2"/>
        <v>2000</v>
      </c>
      <c r="K17">
        <f t="shared" si="3"/>
        <v>2063</v>
      </c>
      <c r="L17" t="b">
        <f t="shared" si="4"/>
        <v>0</v>
      </c>
      <c r="M17">
        <f t="shared" si="7"/>
        <v>19</v>
      </c>
      <c r="N17" t="s">
        <v>17</v>
      </c>
      <c r="O17" t="str">
        <f t="shared" si="5"/>
        <v>guš</v>
      </c>
      <c r="P17">
        <f t="shared" si="6"/>
        <v>1030</v>
      </c>
      <c r="Q17" t="s">
        <v>17</v>
      </c>
    </row>
    <row r="18" spans="1:22" x14ac:dyDescent="0.25">
      <c r="A18" s="4">
        <v>419</v>
      </c>
      <c r="B18" s="2" t="s">
        <v>9</v>
      </c>
      <c r="C18" t="s">
        <v>151</v>
      </c>
      <c r="D18">
        <v>1973</v>
      </c>
      <c r="E18" t="str">
        <f t="shared" si="0"/>
        <v>MUŽI B</v>
      </c>
      <c r="G18" s="3">
        <v>9.5891203703703701E-2</v>
      </c>
      <c r="I18">
        <f t="shared" si="1"/>
        <v>44</v>
      </c>
      <c r="J18">
        <f t="shared" si="2"/>
        <v>2000</v>
      </c>
      <c r="K18">
        <f t="shared" si="3"/>
        <v>2044</v>
      </c>
      <c r="L18" t="b">
        <f t="shared" si="4"/>
        <v>0</v>
      </c>
      <c r="M18">
        <f t="shared" si="7"/>
        <v>20</v>
      </c>
      <c r="N18" t="s">
        <v>17</v>
      </c>
      <c r="O18" t="str">
        <f t="shared" si="5"/>
        <v>áry</v>
      </c>
      <c r="P18">
        <f t="shared" si="6"/>
        <v>1031</v>
      </c>
      <c r="Q18" t="s">
        <v>17</v>
      </c>
    </row>
    <row r="19" spans="1:22" x14ac:dyDescent="0.25">
      <c r="A19" s="4">
        <v>405</v>
      </c>
      <c r="B19" s="2" t="s">
        <v>9</v>
      </c>
      <c r="C19" t="s">
        <v>79</v>
      </c>
      <c r="D19">
        <v>1986</v>
      </c>
      <c r="E19" t="str">
        <f t="shared" si="0"/>
        <v>MUŽI A</v>
      </c>
      <c r="G19" s="3">
        <v>0.12859953703703705</v>
      </c>
      <c r="I19">
        <f t="shared" si="1"/>
        <v>31</v>
      </c>
      <c r="J19">
        <f t="shared" si="2"/>
        <v>2000</v>
      </c>
      <c r="K19">
        <f t="shared" si="3"/>
        <v>2031</v>
      </c>
      <c r="L19" t="b">
        <f t="shared" si="4"/>
        <v>0</v>
      </c>
      <c r="M19">
        <f t="shared" si="7"/>
        <v>21</v>
      </c>
      <c r="N19" t="s">
        <v>17</v>
      </c>
      <c r="O19" t="str">
        <f t="shared" si="5"/>
        <v>ula</v>
      </c>
      <c r="P19">
        <f t="shared" si="6"/>
        <v>1032</v>
      </c>
      <c r="Q19" t="s">
        <v>17</v>
      </c>
      <c r="U19" t="s">
        <v>14</v>
      </c>
      <c r="V19">
        <f>COUNTIF(E:E,U19)</f>
        <v>7</v>
      </c>
    </row>
    <row r="20" spans="1:22" x14ac:dyDescent="0.25">
      <c r="A20" s="4">
        <v>418</v>
      </c>
      <c r="B20" s="2" t="s">
        <v>9</v>
      </c>
      <c r="C20" t="s">
        <v>146</v>
      </c>
      <c r="D20">
        <v>1969</v>
      </c>
      <c r="E20" t="str">
        <f t="shared" si="0"/>
        <v>ŽENY B</v>
      </c>
      <c r="G20" s="3">
        <v>0.12614583333333332</v>
      </c>
      <c r="I20">
        <f t="shared" si="1"/>
        <v>48</v>
      </c>
      <c r="J20">
        <f t="shared" si="2"/>
        <v>1000</v>
      </c>
      <c r="K20">
        <f t="shared" si="3"/>
        <v>1048</v>
      </c>
      <c r="L20" t="b">
        <f t="shared" si="4"/>
        <v>1</v>
      </c>
      <c r="M20">
        <f t="shared" si="7"/>
        <v>22</v>
      </c>
      <c r="N20" t="s">
        <v>17</v>
      </c>
      <c r="O20" t="str">
        <f t="shared" si="5"/>
        <v>ová</v>
      </c>
      <c r="P20">
        <f t="shared" si="6"/>
        <v>1033</v>
      </c>
      <c r="Q20" t="s">
        <v>17</v>
      </c>
    </row>
    <row r="21" spans="1:22" x14ac:dyDescent="0.25">
      <c r="A21" s="4">
        <v>409</v>
      </c>
      <c r="B21" s="2" t="s">
        <v>9</v>
      </c>
      <c r="C21" t="s">
        <v>124</v>
      </c>
      <c r="D21">
        <v>1977</v>
      </c>
      <c r="E21" t="str">
        <f t="shared" si="0"/>
        <v>MUŽI B</v>
      </c>
      <c r="G21" s="3">
        <v>0.10899305555555555</v>
      </c>
      <c r="I21">
        <f t="shared" si="1"/>
        <v>40</v>
      </c>
      <c r="J21">
        <f t="shared" si="2"/>
        <v>2000</v>
      </c>
      <c r="K21">
        <f t="shared" si="3"/>
        <v>2040</v>
      </c>
      <c r="L21" t="b">
        <f t="shared" si="4"/>
        <v>0</v>
      </c>
      <c r="M21">
        <f t="shared" si="7"/>
        <v>23</v>
      </c>
      <c r="N21" t="s">
        <v>17</v>
      </c>
      <c r="O21" t="str">
        <f t="shared" si="5"/>
        <v>uba</v>
      </c>
      <c r="P21">
        <f t="shared" si="6"/>
        <v>1034</v>
      </c>
      <c r="Q21" t="s">
        <v>17</v>
      </c>
    </row>
    <row r="22" spans="1:22" x14ac:dyDescent="0.25">
      <c r="A22" s="4">
        <v>407</v>
      </c>
      <c r="B22" s="2" t="s">
        <v>9</v>
      </c>
      <c r="C22" t="s">
        <v>122</v>
      </c>
      <c r="D22">
        <v>1976</v>
      </c>
      <c r="E22" t="str">
        <f t="shared" si="0"/>
        <v>MUŽI B</v>
      </c>
      <c r="G22" s="3">
        <v>0.1416087962962963</v>
      </c>
      <c r="I22">
        <f t="shared" si="1"/>
        <v>41</v>
      </c>
      <c r="J22">
        <f t="shared" si="2"/>
        <v>2000</v>
      </c>
      <c r="K22">
        <f t="shared" si="3"/>
        <v>2041</v>
      </c>
      <c r="L22" t="b">
        <f t="shared" si="4"/>
        <v>0</v>
      </c>
      <c r="M22">
        <f t="shared" si="7"/>
        <v>24</v>
      </c>
      <c r="N22" t="s">
        <v>17</v>
      </c>
      <c r="O22" t="str">
        <f t="shared" si="5"/>
        <v>lub</v>
      </c>
      <c r="P22">
        <f t="shared" si="6"/>
        <v>1035</v>
      </c>
      <c r="Q22" t="s">
        <v>17</v>
      </c>
      <c r="U22" t="s">
        <v>15</v>
      </c>
      <c r="V22">
        <f>COUNTIF(E:E,U22)</f>
        <v>2</v>
      </c>
    </row>
    <row r="23" spans="1:22" x14ac:dyDescent="0.25">
      <c r="A23" s="4">
        <v>410</v>
      </c>
      <c r="B23" s="2" t="s">
        <v>9</v>
      </c>
      <c r="C23" t="s">
        <v>134</v>
      </c>
      <c r="D23">
        <v>1979</v>
      </c>
      <c r="E23" t="str">
        <f t="shared" si="0"/>
        <v>MUŽI A</v>
      </c>
      <c r="I23">
        <f t="shared" si="1"/>
        <v>38</v>
      </c>
      <c r="J23">
        <f t="shared" si="2"/>
        <v>2000</v>
      </c>
      <c r="K23">
        <f t="shared" si="3"/>
        <v>2038</v>
      </c>
      <c r="L23" t="b">
        <f t="shared" si="4"/>
        <v>0</v>
      </c>
      <c r="M23">
        <f t="shared" si="7"/>
        <v>25</v>
      </c>
      <c r="N23" t="s">
        <v>17</v>
      </c>
      <c r="O23" t="str">
        <f t="shared" si="5"/>
        <v>bík</v>
      </c>
      <c r="P23">
        <f t="shared" si="6"/>
        <v>1036</v>
      </c>
      <c r="Q23" t="s">
        <v>17</v>
      </c>
    </row>
    <row r="24" spans="1:22" x14ac:dyDescent="0.25">
      <c r="B24" s="2" t="s">
        <v>9</v>
      </c>
      <c r="E24" t="str">
        <f t="shared" si="0"/>
        <v>.</v>
      </c>
      <c r="I24">
        <f t="shared" si="1"/>
        <v>2017</v>
      </c>
      <c r="J24">
        <f t="shared" si="2"/>
        <v>2000</v>
      </c>
      <c r="K24">
        <f t="shared" si="3"/>
        <v>4017</v>
      </c>
      <c r="L24" t="b">
        <f t="shared" si="4"/>
        <v>0</v>
      </c>
      <c r="M24">
        <f t="shared" si="7"/>
        <v>26</v>
      </c>
      <c r="N24" t="s">
        <v>18</v>
      </c>
      <c r="O24" t="str">
        <f t="shared" si="5"/>
        <v/>
      </c>
      <c r="P24">
        <f t="shared" si="6"/>
        <v>1037</v>
      </c>
      <c r="Q24" t="s">
        <v>18</v>
      </c>
    </row>
    <row r="25" spans="1:22" x14ac:dyDescent="0.25">
      <c r="B25" s="2" t="s">
        <v>9</v>
      </c>
      <c r="E25" t="str">
        <f t="shared" si="0"/>
        <v>.</v>
      </c>
      <c r="I25">
        <f t="shared" si="1"/>
        <v>2017</v>
      </c>
      <c r="J25">
        <f t="shared" si="2"/>
        <v>2000</v>
      </c>
      <c r="K25">
        <f t="shared" si="3"/>
        <v>4017</v>
      </c>
      <c r="L25" t="b">
        <f t="shared" si="4"/>
        <v>0</v>
      </c>
      <c r="M25">
        <f t="shared" si="7"/>
        <v>27</v>
      </c>
      <c r="N25" t="s">
        <v>18</v>
      </c>
      <c r="O25" t="str">
        <f t="shared" si="5"/>
        <v/>
      </c>
      <c r="P25">
        <f t="shared" si="6"/>
        <v>1038</v>
      </c>
      <c r="Q25" t="s">
        <v>18</v>
      </c>
    </row>
    <row r="26" spans="1:22" x14ac:dyDescent="0.25">
      <c r="B26" s="2" t="s">
        <v>9</v>
      </c>
      <c r="E26" t="str">
        <f t="shared" si="0"/>
        <v>.</v>
      </c>
      <c r="I26">
        <f t="shared" si="1"/>
        <v>2017</v>
      </c>
      <c r="J26">
        <f t="shared" si="2"/>
        <v>2000</v>
      </c>
      <c r="K26">
        <f t="shared" si="3"/>
        <v>4017</v>
      </c>
      <c r="L26" t="b">
        <f t="shared" si="4"/>
        <v>0</v>
      </c>
      <c r="M26">
        <f t="shared" si="7"/>
        <v>28</v>
      </c>
      <c r="N26" t="s">
        <v>18</v>
      </c>
      <c r="O26" t="str">
        <f t="shared" si="5"/>
        <v/>
      </c>
      <c r="P26">
        <f t="shared" si="6"/>
        <v>1039</v>
      </c>
      <c r="Q26" t="s">
        <v>18</v>
      </c>
    </row>
    <row r="27" spans="1:22" x14ac:dyDescent="0.25">
      <c r="B27" s="2" t="s">
        <v>9</v>
      </c>
      <c r="E27" t="str">
        <f t="shared" si="0"/>
        <v>.</v>
      </c>
      <c r="I27">
        <f t="shared" si="1"/>
        <v>2017</v>
      </c>
      <c r="J27">
        <f t="shared" si="2"/>
        <v>2000</v>
      </c>
      <c r="K27">
        <f t="shared" si="3"/>
        <v>4017</v>
      </c>
      <c r="L27" t="b">
        <f t="shared" si="4"/>
        <v>0</v>
      </c>
      <c r="M27">
        <f t="shared" si="7"/>
        <v>29</v>
      </c>
      <c r="N27" t="s">
        <v>18</v>
      </c>
      <c r="O27" t="str">
        <f t="shared" si="5"/>
        <v/>
      </c>
      <c r="P27">
        <f t="shared" si="6"/>
        <v>1040</v>
      </c>
      <c r="Q27" t="s">
        <v>18</v>
      </c>
    </row>
    <row r="28" spans="1:22" x14ac:dyDescent="0.25">
      <c r="B28" s="2" t="s">
        <v>9</v>
      </c>
      <c r="E28" t="str">
        <f t="shared" si="0"/>
        <v>.</v>
      </c>
      <c r="I28">
        <f t="shared" si="1"/>
        <v>2017</v>
      </c>
      <c r="J28">
        <f t="shared" si="2"/>
        <v>2000</v>
      </c>
      <c r="K28">
        <f t="shared" si="3"/>
        <v>4017</v>
      </c>
      <c r="L28" t="b">
        <f t="shared" si="4"/>
        <v>0</v>
      </c>
      <c r="M28">
        <f t="shared" si="7"/>
        <v>30</v>
      </c>
      <c r="N28" t="s">
        <v>18</v>
      </c>
      <c r="O28" t="str">
        <f t="shared" si="5"/>
        <v/>
      </c>
      <c r="P28">
        <f t="shared" si="6"/>
        <v>1041</v>
      </c>
      <c r="Q28" t="s">
        <v>18</v>
      </c>
    </row>
    <row r="29" spans="1:22" x14ac:dyDescent="0.25">
      <c r="B29" s="2" t="s">
        <v>9</v>
      </c>
      <c r="E29" t="str">
        <f t="shared" si="0"/>
        <v>.</v>
      </c>
      <c r="I29">
        <f t="shared" si="1"/>
        <v>2017</v>
      </c>
      <c r="J29">
        <f t="shared" si="2"/>
        <v>2000</v>
      </c>
      <c r="K29">
        <f t="shared" si="3"/>
        <v>4017</v>
      </c>
      <c r="L29" t="b">
        <f t="shared" si="4"/>
        <v>0</v>
      </c>
      <c r="M29">
        <f t="shared" si="7"/>
        <v>31</v>
      </c>
      <c r="N29" t="s">
        <v>18</v>
      </c>
      <c r="O29" t="str">
        <f t="shared" si="5"/>
        <v/>
      </c>
      <c r="P29">
        <f t="shared" si="6"/>
        <v>1042</v>
      </c>
      <c r="Q29" t="s">
        <v>18</v>
      </c>
    </row>
    <row r="30" spans="1:22" x14ac:dyDescent="0.25">
      <c r="B30" s="2" t="s">
        <v>9</v>
      </c>
      <c r="E30" t="str">
        <f t="shared" si="0"/>
        <v>.</v>
      </c>
      <c r="I30">
        <f t="shared" si="1"/>
        <v>2017</v>
      </c>
      <c r="J30">
        <f t="shared" si="2"/>
        <v>2000</v>
      </c>
      <c r="K30">
        <f t="shared" si="3"/>
        <v>4017</v>
      </c>
      <c r="L30" t="b">
        <f t="shared" si="4"/>
        <v>0</v>
      </c>
      <c r="M30">
        <f t="shared" si="7"/>
        <v>32</v>
      </c>
      <c r="N30" t="s">
        <v>18</v>
      </c>
      <c r="O30" t="str">
        <f t="shared" si="5"/>
        <v/>
      </c>
      <c r="P30">
        <f t="shared" si="6"/>
        <v>1043</v>
      </c>
      <c r="Q30" t="s">
        <v>18</v>
      </c>
    </row>
    <row r="31" spans="1:22" x14ac:dyDescent="0.25">
      <c r="B31" s="2" t="s">
        <v>9</v>
      </c>
      <c r="E31" t="str">
        <f t="shared" si="0"/>
        <v>.</v>
      </c>
      <c r="I31">
        <f t="shared" si="1"/>
        <v>2017</v>
      </c>
      <c r="J31">
        <f t="shared" si="2"/>
        <v>2000</v>
      </c>
      <c r="K31">
        <f t="shared" si="3"/>
        <v>4017</v>
      </c>
      <c r="L31" t="b">
        <f t="shared" si="4"/>
        <v>0</v>
      </c>
      <c r="M31">
        <f t="shared" si="7"/>
        <v>33</v>
      </c>
      <c r="N31" t="s">
        <v>18</v>
      </c>
      <c r="O31" t="str">
        <f t="shared" si="5"/>
        <v/>
      </c>
      <c r="P31">
        <f t="shared" si="6"/>
        <v>1044</v>
      </c>
      <c r="Q31" t="s">
        <v>18</v>
      </c>
    </row>
    <row r="32" spans="1:22" x14ac:dyDescent="0.25">
      <c r="B32" s="2" t="s">
        <v>9</v>
      </c>
      <c r="E32" t="str">
        <f t="shared" si="0"/>
        <v>.</v>
      </c>
      <c r="I32">
        <f t="shared" si="1"/>
        <v>2017</v>
      </c>
      <c r="J32">
        <f t="shared" si="2"/>
        <v>2000</v>
      </c>
      <c r="K32">
        <f t="shared" si="3"/>
        <v>4017</v>
      </c>
      <c r="L32" t="b">
        <f t="shared" si="4"/>
        <v>0</v>
      </c>
      <c r="M32">
        <f t="shared" si="7"/>
        <v>34</v>
      </c>
      <c r="N32" t="s">
        <v>18</v>
      </c>
      <c r="O32" t="str">
        <f t="shared" si="5"/>
        <v/>
      </c>
      <c r="P32">
        <f t="shared" si="6"/>
        <v>1045</v>
      </c>
      <c r="Q32" t="s">
        <v>18</v>
      </c>
    </row>
    <row r="33" spans="2:17" x14ac:dyDescent="0.25">
      <c r="B33" s="2" t="s">
        <v>9</v>
      </c>
      <c r="E33" t="str">
        <f t="shared" si="0"/>
        <v>.</v>
      </c>
      <c r="I33">
        <f t="shared" si="1"/>
        <v>2017</v>
      </c>
      <c r="J33">
        <f t="shared" si="2"/>
        <v>2000</v>
      </c>
      <c r="K33">
        <f t="shared" si="3"/>
        <v>4017</v>
      </c>
      <c r="L33" t="b">
        <f t="shared" si="4"/>
        <v>0</v>
      </c>
      <c r="M33">
        <f t="shared" si="7"/>
        <v>35</v>
      </c>
      <c r="N33" t="s">
        <v>18</v>
      </c>
      <c r="O33" t="str">
        <f t="shared" si="5"/>
        <v/>
      </c>
      <c r="P33">
        <f t="shared" si="6"/>
        <v>1046</v>
      </c>
      <c r="Q33" t="s">
        <v>18</v>
      </c>
    </row>
    <row r="34" spans="2:17" x14ac:dyDescent="0.25">
      <c r="B34" s="2" t="s">
        <v>9</v>
      </c>
      <c r="E34" t="str">
        <f t="shared" ref="E34:E65" si="8">VLOOKUP(K34,P:Q,2,FALSE)</f>
        <v>.</v>
      </c>
      <c r="I34">
        <f t="shared" ref="I34:I65" si="9">$I$1-D34</f>
        <v>2017</v>
      </c>
      <c r="J34">
        <f t="shared" ref="J34:J65" si="10">VLOOKUP(L34,$R$1:$S$2,2,FALSE)</f>
        <v>2000</v>
      </c>
      <c r="K34">
        <f t="shared" ref="K34:K65" si="11">I34+J34</f>
        <v>4017</v>
      </c>
      <c r="L34" t="b">
        <f t="shared" ref="L34:L65" si="12">EXACT($O$1,O34)</f>
        <v>0</v>
      </c>
      <c r="M34">
        <f t="shared" si="7"/>
        <v>36</v>
      </c>
      <c r="N34" t="s">
        <v>18</v>
      </c>
      <c r="O34" t="str">
        <f t="shared" ref="O34:O65" si="13">RIGHT(C34,3)</f>
        <v/>
      </c>
      <c r="P34">
        <f t="shared" si="6"/>
        <v>1047</v>
      </c>
      <c r="Q34" t="s">
        <v>18</v>
      </c>
    </row>
    <row r="35" spans="2:17" x14ac:dyDescent="0.25">
      <c r="B35" s="2" t="s">
        <v>9</v>
      </c>
      <c r="E35" t="str">
        <f t="shared" si="8"/>
        <v>.</v>
      </c>
      <c r="I35">
        <f t="shared" si="9"/>
        <v>2017</v>
      </c>
      <c r="J35">
        <f t="shared" si="10"/>
        <v>2000</v>
      </c>
      <c r="K35">
        <f t="shared" si="11"/>
        <v>4017</v>
      </c>
      <c r="L35" t="b">
        <f t="shared" si="12"/>
        <v>0</v>
      </c>
      <c r="M35">
        <f t="shared" si="7"/>
        <v>37</v>
      </c>
      <c r="N35" t="s">
        <v>18</v>
      </c>
      <c r="O35" t="str">
        <f t="shared" si="13"/>
        <v/>
      </c>
      <c r="P35">
        <f t="shared" ref="P35:P67" si="14">P34+1</f>
        <v>1048</v>
      </c>
      <c r="Q35" t="s">
        <v>18</v>
      </c>
    </row>
    <row r="36" spans="2:17" x14ac:dyDescent="0.25">
      <c r="B36" s="2" t="s">
        <v>9</v>
      </c>
      <c r="E36" t="str">
        <f t="shared" si="8"/>
        <v>.</v>
      </c>
      <c r="I36">
        <f t="shared" si="9"/>
        <v>2017</v>
      </c>
      <c r="J36">
        <f t="shared" si="10"/>
        <v>2000</v>
      </c>
      <c r="K36">
        <f t="shared" si="11"/>
        <v>4017</v>
      </c>
      <c r="L36" t="b">
        <f t="shared" si="12"/>
        <v>0</v>
      </c>
      <c r="M36">
        <f t="shared" si="7"/>
        <v>38</v>
      </c>
      <c r="N36" t="s">
        <v>18</v>
      </c>
      <c r="O36" t="str">
        <f t="shared" si="13"/>
        <v/>
      </c>
      <c r="P36">
        <f t="shared" si="14"/>
        <v>1049</v>
      </c>
      <c r="Q36" t="s">
        <v>18</v>
      </c>
    </row>
    <row r="37" spans="2:17" x14ac:dyDescent="0.25">
      <c r="B37" s="2" t="s">
        <v>9</v>
      </c>
      <c r="E37" t="str">
        <f t="shared" si="8"/>
        <v>.</v>
      </c>
      <c r="I37">
        <f t="shared" si="9"/>
        <v>2017</v>
      </c>
      <c r="J37">
        <f t="shared" si="10"/>
        <v>2000</v>
      </c>
      <c r="K37">
        <f t="shared" si="11"/>
        <v>4017</v>
      </c>
      <c r="L37" t="b">
        <f t="shared" si="12"/>
        <v>0</v>
      </c>
      <c r="M37">
        <f t="shared" si="7"/>
        <v>39</v>
      </c>
      <c r="N37" t="s">
        <v>18</v>
      </c>
      <c r="O37" t="str">
        <f t="shared" si="13"/>
        <v/>
      </c>
      <c r="P37">
        <f t="shared" si="14"/>
        <v>1050</v>
      </c>
      <c r="Q37" t="s">
        <v>18</v>
      </c>
    </row>
    <row r="38" spans="2:17" x14ac:dyDescent="0.25">
      <c r="B38" s="2" t="s">
        <v>9</v>
      </c>
      <c r="E38" t="str">
        <f t="shared" si="8"/>
        <v>.</v>
      </c>
      <c r="I38">
        <f t="shared" si="9"/>
        <v>2017</v>
      </c>
      <c r="J38">
        <f t="shared" si="10"/>
        <v>2000</v>
      </c>
      <c r="K38">
        <f t="shared" si="11"/>
        <v>4017</v>
      </c>
      <c r="L38" t="b">
        <f t="shared" si="12"/>
        <v>0</v>
      </c>
      <c r="M38">
        <f t="shared" si="7"/>
        <v>40</v>
      </c>
      <c r="N38" t="s">
        <v>18</v>
      </c>
      <c r="O38" t="str">
        <f t="shared" si="13"/>
        <v/>
      </c>
      <c r="P38">
        <f t="shared" si="14"/>
        <v>1051</v>
      </c>
      <c r="Q38" t="s">
        <v>18</v>
      </c>
    </row>
    <row r="39" spans="2:17" x14ac:dyDescent="0.25">
      <c r="B39" s="2" t="s">
        <v>9</v>
      </c>
      <c r="E39" t="str">
        <f t="shared" si="8"/>
        <v>.</v>
      </c>
      <c r="I39">
        <f t="shared" si="9"/>
        <v>2017</v>
      </c>
      <c r="J39">
        <f t="shared" si="10"/>
        <v>2000</v>
      </c>
      <c r="K39">
        <f t="shared" si="11"/>
        <v>4017</v>
      </c>
      <c r="L39" t="b">
        <f t="shared" si="12"/>
        <v>0</v>
      </c>
      <c r="M39">
        <f t="shared" si="7"/>
        <v>41</v>
      </c>
      <c r="N39" t="s">
        <v>18</v>
      </c>
      <c r="O39" t="str">
        <f t="shared" si="13"/>
        <v/>
      </c>
      <c r="P39">
        <f t="shared" si="14"/>
        <v>1052</v>
      </c>
      <c r="Q39" t="s">
        <v>18</v>
      </c>
    </row>
    <row r="40" spans="2:17" x14ac:dyDescent="0.25">
      <c r="B40" s="2" t="s">
        <v>9</v>
      </c>
      <c r="E40" t="str">
        <f t="shared" si="8"/>
        <v>.</v>
      </c>
      <c r="I40">
        <f t="shared" si="9"/>
        <v>2017</v>
      </c>
      <c r="J40">
        <f t="shared" si="10"/>
        <v>2000</v>
      </c>
      <c r="K40">
        <f t="shared" si="11"/>
        <v>4017</v>
      </c>
      <c r="L40" t="b">
        <f t="shared" si="12"/>
        <v>0</v>
      </c>
      <c r="M40">
        <f t="shared" si="7"/>
        <v>42</v>
      </c>
      <c r="N40" t="s">
        <v>18</v>
      </c>
      <c r="O40" t="str">
        <f t="shared" si="13"/>
        <v/>
      </c>
      <c r="P40">
        <f t="shared" si="14"/>
        <v>1053</v>
      </c>
      <c r="Q40" t="s">
        <v>18</v>
      </c>
    </row>
    <row r="41" spans="2:17" x14ac:dyDescent="0.25">
      <c r="B41" s="2" t="s">
        <v>9</v>
      </c>
      <c r="E41" t="str">
        <f t="shared" si="8"/>
        <v>.</v>
      </c>
      <c r="I41">
        <f t="shared" si="9"/>
        <v>2017</v>
      </c>
      <c r="J41">
        <f t="shared" si="10"/>
        <v>2000</v>
      </c>
      <c r="K41">
        <f t="shared" si="11"/>
        <v>4017</v>
      </c>
      <c r="L41" t="b">
        <f t="shared" si="12"/>
        <v>0</v>
      </c>
      <c r="M41">
        <f t="shared" si="7"/>
        <v>43</v>
      </c>
      <c r="N41" t="s">
        <v>18</v>
      </c>
      <c r="O41" t="str">
        <f t="shared" si="13"/>
        <v/>
      </c>
      <c r="P41">
        <f t="shared" si="14"/>
        <v>1054</v>
      </c>
      <c r="Q41" t="s">
        <v>18</v>
      </c>
    </row>
    <row r="42" spans="2:17" x14ac:dyDescent="0.25">
      <c r="B42" s="2" t="s">
        <v>9</v>
      </c>
      <c r="E42" t="str">
        <f t="shared" si="8"/>
        <v>.</v>
      </c>
      <c r="I42">
        <f t="shared" si="9"/>
        <v>2017</v>
      </c>
      <c r="J42">
        <f t="shared" si="10"/>
        <v>2000</v>
      </c>
      <c r="K42">
        <f t="shared" si="11"/>
        <v>4017</v>
      </c>
      <c r="L42" t="b">
        <f t="shared" si="12"/>
        <v>0</v>
      </c>
      <c r="M42">
        <f t="shared" si="7"/>
        <v>44</v>
      </c>
      <c r="N42" t="s">
        <v>18</v>
      </c>
      <c r="O42" t="str">
        <f t="shared" si="13"/>
        <v/>
      </c>
      <c r="P42">
        <f t="shared" si="14"/>
        <v>1055</v>
      </c>
      <c r="Q42" t="s">
        <v>18</v>
      </c>
    </row>
    <row r="43" spans="2:17" x14ac:dyDescent="0.25">
      <c r="B43" s="2" t="s">
        <v>9</v>
      </c>
      <c r="E43" t="str">
        <f t="shared" si="8"/>
        <v>.</v>
      </c>
      <c r="I43">
        <f t="shared" si="9"/>
        <v>2017</v>
      </c>
      <c r="J43">
        <f t="shared" si="10"/>
        <v>2000</v>
      </c>
      <c r="K43">
        <f t="shared" si="11"/>
        <v>4017</v>
      </c>
      <c r="L43" t="b">
        <f t="shared" si="12"/>
        <v>0</v>
      </c>
      <c r="M43">
        <f t="shared" si="7"/>
        <v>45</v>
      </c>
      <c r="N43" t="s">
        <v>18</v>
      </c>
      <c r="O43" t="str">
        <f t="shared" si="13"/>
        <v/>
      </c>
      <c r="P43">
        <f t="shared" si="14"/>
        <v>1056</v>
      </c>
      <c r="Q43" t="s">
        <v>18</v>
      </c>
    </row>
    <row r="44" spans="2:17" x14ac:dyDescent="0.25">
      <c r="B44" s="2" t="s">
        <v>9</v>
      </c>
      <c r="E44" t="str">
        <f t="shared" si="8"/>
        <v>.</v>
      </c>
      <c r="I44">
        <f t="shared" si="9"/>
        <v>2017</v>
      </c>
      <c r="J44">
        <f t="shared" si="10"/>
        <v>2000</v>
      </c>
      <c r="K44">
        <f t="shared" si="11"/>
        <v>4017</v>
      </c>
      <c r="L44" t="b">
        <f t="shared" si="12"/>
        <v>0</v>
      </c>
      <c r="M44">
        <f t="shared" si="7"/>
        <v>46</v>
      </c>
      <c r="N44" t="s">
        <v>18</v>
      </c>
      <c r="O44" t="str">
        <f t="shared" si="13"/>
        <v/>
      </c>
      <c r="P44">
        <f t="shared" si="14"/>
        <v>1057</v>
      </c>
      <c r="Q44" t="s">
        <v>18</v>
      </c>
    </row>
    <row r="45" spans="2:17" x14ac:dyDescent="0.25">
      <c r="B45" s="2" t="s">
        <v>9</v>
      </c>
      <c r="E45" t="str">
        <f t="shared" si="8"/>
        <v>.</v>
      </c>
      <c r="I45">
        <f t="shared" si="9"/>
        <v>2017</v>
      </c>
      <c r="J45">
        <f t="shared" si="10"/>
        <v>2000</v>
      </c>
      <c r="K45">
        <f t="shared" si="11"/>
        <v>4017</v>
      </c>
      <c r="L45" t="b">
        <f t="shared" si="12"/>
        <v>0</v>
      </c>
      <c r="M45">
        <f t="shared" si="7"/>
        <v>47</v>
      </c>
      <c r="N45" t="s">
        <v>18</v>
      </c>
      <c r="O45" t="str">
        <f t="shared" si="13"/>
        <v/>
      </c>
      <c r="P45">
        <f t="shared" si="14"/>
        <v>1058</v>
      </c>
      <c r="Q45" t="s">
        <v>18</v>
      </c>
    </row>
    <row r="46" spans="2:17" x14ac:dyDescent="0.25">
      <c r="B46" s="2" t="s">
        <v>9</v>
      </c>
      <c r="E46" t="str">
        <f t="shared" si="8"/>
        <v>.</v>
      </c>
      <c r="I46">
        <f t="shared" si="9"/>
        <v>2017</v>
      </c>
      <c r="J46">
        <f t="shared" si="10"/>
        <v>2000</v>
      </c>
      <c r="K46">
        <f t="shared" si="11"/>
        <v>4017</v>
      </c>
      <c r="L46" t="b">
        <f t="shared" si="12"/>
        <v>0</v>
      </c>
      <c r="M46">
        <f t="shared" si="7"/>
        <v>48</v>
      </c>
      <c r="N46" t="s">
        <v>18</v>
      </c>
      <c r="O46" t="str">
        <f t="shared" si="13"/>
        <v/>
      </c>
      <c r="P46">
        <f t="shared" si="14"/>
        <v>1059</v>
      </c>
      <c r="Q46" t="s">
        <v>18</v>
      </c>
    </row>
    <row r="47" spans="2:17" x14ac:dyDescent="0.25">
      <c r="B47" s="2" t="s">
        <v>9</v>
      </c>
      <c r="E47" t="str">
        <f t="shared" si="8"/>
        <v>.</v>
      </c>
      <c r="I47">
        <f t="shared" si="9"/>
        <v>2017</v>
      </c>
      <c r="J47">
        <f t="shared" si="10"/>
        <v>2000</v>
      </c>
      <c r="K47">
        <f t="shared" si="11"/>
        <v>4017</v>
      </c>
      <c r="L47" t="b">
        <f t="shared" si="12"/>
        <v>0</v>
      </c>
      <c r="M47">
        <f t="shared" ref="M47:M67" si="15">M46+1</f>
        <v>49</v>
      </c>
      <c r="N47" t="s">
        <v>18</v>
      </c>
      <c r="O47" t="str">
        <f t="shared" si="13"/>
        <v/>
      </c>
      <c r="P47">
        <f t="shared" si="14"/>
        <v>1060</v>
      </c>
      <c r="Q47" t="s">
        <v>18</v>
      </c>
    </row>
    <row r="48" spans="2:17" x14ac:dyDescent="0.25">
      <c r="B48" s="2" t="s">
        <v>9</v>
      </c>
      <c r="E48" t="str">
        <f t="shared" si="8"/>
        <v>.</v>
      </c>
      <c r="I48">
        <f t="shared" si="9"/>
        <v>2017</v>
      </c>
      <c r="J48">
        <f t="shared" si="10"/>
        <v>2000</v>
      </c>
      <c r="K48">
        <f t="shared" si="11"/>
        <v>4017</v>
      </c>
      <c r="L48" t="b">
        <f t="shared" si="12"/>
        <v>0</v>
      </c>
      <c r="M48">
        <f t="shared" si="15"/>
        <v>50</v>
      </c>
      <c r="N48" t="s">
        <v>18</v>
      </c>
      <c r="O48" t="str">
        <f t="shared" si="13"/>
        <v/>
      </c>
      <c r="P48">
        <f t="shared" si="14"/>
        <v>1061</v>
      </c>
      <c r="Q48" t="s">
        <v>18</v>
      </c>
    </row>
    <row r="49" spans="2:17" x14ac:dyDescent="0.25">
      <c r="B49" s="2" t="s">
        <v>9</v>
      </c>
      <c r="E49" t="str">
        <f t="shared" si="8"/>
        <v>.</v>
      </c>
      <c r="I49">
        <f t="shared" si="9"/>
        <v>2017</v>
      </c>
      <c r="J49">
        <f t="shared" si="10"/>
        <v>2000</v>
      </c>
      <c r="K49">
        <f t="shared" si="11"/>
        <v>4017</v>
      </c>
      <c r="L49" t="b">
        <f t="shared" si="12"/>
        <v>0</v>
      </c>
      <c r="M49">
        <f t="shared" si="15"/>
        <v>51</v>
      </c>
      <c r="N49" t="s">
        <v>18</v>
      </c>
      <c r="O49" t="str">
        <f t="shared" si="13"/>
        <v/>
      </c>
      <c r="P49">
        <f t="shared" si="14"/>
        <v>1062</v>
      </c>
      <c r="Q49" t="s">
        <v>18</v>
      </c>
    </row>
    <row r="50" spans="2:17" x14ac:dyDescent="0.25">
      <c r="B50" s="2" t="s">
        <v>9</v>
      </c>
      <c r="E50" t="str">
        <f t="shared" si="8"/>
        <v>.</v>
      </c>
      <c r="I50">
        <f t="shared" si="9"/>
        <v>2017</v>
      </c>
      <c r="J50">
        <f t="shared" si="10"/>
        <v>2000</v>
      </c>
      <c r="K50">
        <f t="shared" si="11"/>
        <v>4017</v>
      </c>
      <c r="L50" t="b">
        <f t="shared" si="12"/>
        <v>0</v>
      </c>
      <c r="M50">
        <f t="shared" si="15"/>
        <v>52</v>
      </c>
      <c r="N50" t="s">
        <v>18</v>
      </c>
      <c r="O50" t="str">
        <f t="shared" si="13"/>
        <v/>
      </c>
      <c r="P50">
        <f t="shared" si="14"/>
        <v>1063</v>
      </c>
      <c r="Q50" t="s">
        <v>18</v>
      </c>
    </row>
    <row r="51" spans="2:17" x14ac:dyDescent="0.25">
      <c r="B51" s="2" t="s">
        <v>9</v>
      </c>
      <c r="E51" t="str">
        <f t="shared" si="8"/>
        <v>.</v>
      </c>
      <c r="I51">
        <f t="shared" si="9"/>
        <v>2017</v>
      </c>
      <c r="J51">
        <f t="shared" si="10"/>
        <v>2000</v>
      </c>
      <c r="K51">
        <f t="shared" si="11"/>
        <v>4017</v>
      </c>
      <c r="L51" t="b">
        <f t="shared" si="12"/>
        <v>0</v>
      </c>
      <c r="M51">
        <f t="shared" si="15"/>
        <v>53</v>
      </c>
      <c r="N51" t="s">
        <v>18</v>
      </c>
      <c r="O51" t="str">
        <f t="shared" si="13"/>
        <v/>
      </c>
      <c r="P51">
        <f t="shared" si="14"/>
        <v>1064</v>
      </c>
      <c r="Q51" t="s">
        <v>18</v>
      </c>
    </row>
    <row r="52" spans="2:17" x14ac:dyDescent="0.25">
      <c r="B52" s="2" t="s">
        <v>9</v>
      </c>
      <c r="E52" t="str">
        <f t="shared" si="8"/>
        <v>.</v>
      </c>
      <c r="I52">
        <f t="shared" si="9"/>
        <v>2017</v>
      </c>
      <c r="J52">
        <f t="shared" si="10"/>
        <v>2000</v>
      </c>
      <c r="K52">
        <f t="shared" si="11"/>
        <v>4017</v>
      </c>
      <c r="L52" t="b">
        <f t="shared" si="12"/>
        <v>0</v>
      </c>
      <c r="M52">
        <f t="shared" si="15"/>
        <v>54</v>
      </c>
      <c r="N52" t="s">
        <v>18</v>
      </c>
      <c r="O52" t="str">
        <f t="shared" si="13"/>
        <v/>
      </c>
      <c r="P52">
        <f t="shared" si="14"/>
        <v>1065</v>
      </c>
      <c r="Q52" t="s">
        <v>18</v>
      </c>
    </row>
    <row r="53" spans="2:17" x14ac:dyDescent="0.25">
      <c r="B53" s="2" t="s">
        <v>9</v>
      </c>
      <c r="E53" t="str">
        <f t="shared" si="8"/>
        <v>.</v>
      </c>
      <c r="I53">
        <f t="shared" si="9"/>
        <v>2017</v>
      </c>
      <c r="J53">
        <f t="shared" si="10"/>
        <v>2000</v>
      </c>
      <c r="K53">
        <f t="shared" si="11"/>
        <v>4017</v>
      </c>
      <c r="L53" t="b">
        <f t="shared" si="12"/>
        <v>0</v>
      </c>
      <c r="M53">
        <f t="shared" si="15"/>
        <v>55</v>
      </c>
      <c r="N53" t="s">
        <v>18</v>
      </c>
      <c r="O53" t="str">
        <f t="shared" si="13"/>
        <v/>
      </c>
      <c r="P53">
        <f t="shared" si="14"/>
        <v>1066</v>
      </c>
      <c r="Q53" t="s">
        <v>18</v>
      </c>
    </row>
    <row r="54" spans="2:17" x14ac:dyDescent="0.25">
      <c r="B54" s="2" t="s">
        <v>9</v>
      </c>
      <c r="E54" t="str">
        <f t="shared" si="8"/>
        <v>.</v>
      </c>
      <c r="I54">
        <f t="shared" si="9"/>
        <v>2017</v>
      </c>
      <c r="J54">
        <f t="shared" si="10"/>
        <v>2000</v>
      </c>
      <c r="K54">
        <f t="shared" si="11"/>
        <v>4017</v>
      </c>
      <c r="L54" t="b">
        <f t="shared" si="12"/>
        <v>0</v>
      </c>
      <c r="M54">
        <f t="shared" si="15"/>
        <v>56</v>
      </c>
      <c r="N54" t="s">
        <v>18</v>
      </c>
      <c r="O54" t="str">
        <f t="shared" si="13"/>
        <v/>
      </c>
      <c r="P54">
        <f t="shared" si="14"/>
        <v>1067</v>
      </c>
      <c r="Q54" t="s">
        <v>18</v>
      </c>
    </row>
    <row r="55" spans="2:17" x14ac:dyDescent="0.25">
      <c r="B55" s="2" t="s">
        <v>9</v>
      </c>
      <c r="E55" t="str">
        <f t="shared" si="8"/>
        <v>.</v>
      </c>
      <c r="I55">
        <f t="shared" si="9"/>
        <v>2017</v>
      </c>
      <c r="J55">
        <f t="shared" si="10"/>
        <v>2000</v>
      </c>
      <c r="K55">
        <f t="shared" si="11"/>
        <v>4017</v>
      </c>
      <c r="L55" t="b">
        <f t="shared" si="12"/>
        <v>0</v>
      </c>
      <c r="M55">
        <f t="shared" si="15"/>
        <v>57</v>
      </c>
      <c r="N55" t="s">
        <v>18</v>
      </c>
      <c r="O55" t="str">
        <f t="shared" si="13"/>
        <v/>
      </c>
      <c r="P55">
        <f t="shared" si="14"/>
        <v>1068</v>
      </c>
      <c r="Q55" t="s">
        <v>18</v>
      </c>
    </row>
    <row r="56" spans="2:17" x14ac:dyDescent="0.25">
      <c r="B56" s="2" t="s">
        <v>9</v>
      </c>
      <c r="E56" t="str">
        <f t="shared" si="8"/>
        <v>.</v>
      </c>
      <c r="I56">
        <f t="shared" si="9"/>
        <v>2017</v>
      </c>
      <c r="J56">
        <f t="shared" si="10"/>
        <v>2000</v>
      </c>
      <c r="K56">
        <f t="shared" si="11"/>
        <v>4017</v>
      </c>
      <c r="L56" t="b">
        <f t="shared" si="12"/>
        <v>0</v>
      </c>
      <c r="M56">
        <f t="shared" si="15"/>
        <v>58</v>
      </c>
      <c r="N56" t="s">
        <v>18</v>
      </c>
      <c r="O56" t="str">
        <f t="shared" si="13"/>
        <v/>
      </c>
      <c r="P56">
        <f t="shared" si="14"/>
        <v>1069</v>
      </c>
      <c r="Q56" t="s">
        <v>18</v>
      </c>
    </row>
    <row r="57" spans="2:17" x14ac:dyDescent="0.25">
      <c r="B57" s="2" t="s">
        <v>9</v>
      </c>
      <c r="E57" t="str">
        <f t="shared" si="8"/>
        <v>.</v>
      </c>
      <c r="I57">
        <f t="shared" si="9"/>
        <v>2017</v>
      </c>
      <c r="J57">
        <f t="shared" si="10"/>
        <v>2000</v>
      </c>
      <c r="K57">
        <f t="shared" si="11"/>
        <v>4017</v>
      </c>
      <c r="L57" t="b">
        <f t="shared" si="12"/>
        <v>0</v>
      </c>
      <c r="M57">
        <f t="shared" si="15"/>
        <v>59</v>
      </c>
      <c r="N57" t="s">
        <v>18</v>
      </c>
      <c r="O57" t="str">
        <f t="shared" si="13"/>
        <v/>
      </c>
      <c r="P57">
        <f t="shared" si="14"/>
        <v>1070</v>
      </c>
      <c r="Q57" t="s">
        <v>18</v>
      </c>
    </row>
    <row r="58" spans="2:17" x14ac:dyDescent="0.25">
      <c r="B58" s="2" t="s">
        <v>9</v>
      </c>
      <c r="E58" t="str">
        <f t="shared" si="8"/>
        <v>.</v>
      </c>
      <c r="I58">
        <f t="shared" si="9"/>
        <v>2017</v>
      </c>
      <c r="J58">
        <f t="shared" si="10"/>
        <v>2000</v>
      </c>
      <c r="K58">
        <f t="shared" si="11"/>
        <v>4017</v>
      </c>
      <c r="L58" t="b">
        <f t="shared" si="12"/>
        <v>0</v>
      </c>
      <c r="M58">
        <f t="shared" si="15"/>
        <v>60</v>
      </c>
      <c r="N58" t="s">
        <v>18</v>
      </c>
      <c r="O58" t="str">
        <f t="shared" si="13"/>
        <v/>
      </c>
      <c r="P58">
        <f t="shared" si="14"/>
        <v>1071</v>
      </c>
      <c r="Q58" t="s">
        <v>18</v>
      </c>
    </row>
    <row r="59" spans="2:17" x14ac:dyDescent="0.25">
      <c r="B59" s="2" t="s">
        <v>9</v>
      </c>
      <c r="E59" t="str">
        <f t="shared" si="8"/>
        <v>.</v>
      </c>
      <c r="I59">
        <f t="shared" si="9"/>
        <v>2017</v>
      </c>
      <c r="J59">
        <f t="shared" si="10"/>
        <v>2000</v>
      </c>
      <c r="K59">
        <f t="shared" si="11"/>
        <v>4017</v>
      </c>
      <c r="L59" t="b">
        <f t="shared" si="12"/>
        <v>0</v>
      </c>
      <c r="M59">
        <f t="shared" si="15"/>
        <v>61</v>
      </c>
      <c r="N59" t="s">
        <v>18</v>
      </c>
      <c r="O59" t="str">
        <f t="shared" si="13"/>
        <v/>
      </c>
      <c r="P59">
        <f t="shared" si="14"/>
        <v>1072</v>
      </c>
      <c r="Q59" t="s">
        <v>18</v>
      </c>
    </row>
    <row r="60" spans="2:17" x14ac:dyDescent="0.25">
      <c r="B60" s="2" t="s">
        <v>9</v>
      </c>
      <c r="E60" t="str">
        <f t="shared" si="8"/>
        <v>.</v>
      </c>
      <c r="I60">
        <f t="shared" si="9"/>
        <v>2017</v>
      </c>
      <c r="J60">
        <f t="shared" si="10"/>
        <v>2000</v>
      </c>
      <c r="K60">
        <f t="shared" si="11"/>
        <v>4017</v>
      </c>
      <c r="L60" t="b">
        <f t="shared" si="12"/>
        <v>0</v>
      </c>
      <c r="M60">
        <f t="shared" si="15"/>
        <v>62</v>
      </c>
      <c r="N60" t="s">
        <v>18</v>
      </c>
      <c r="O60" t="str">
        <f t="shared" si="13"/>
        <v/>
      </c>
      <c r="P60">
        <f t="shared" si="14"/>
        <v>1073</v>
      </c>
      <c r="Q60" t="s">
        <v>18</v>
      </c>
    </row>
    <row r="61" spans="2:17" x14ac:dyDescent="0.25">
      <c r="B61" s="2" t="s">
        <v>9</v>
      </c>
      <c r="E61" t="str">
        <f t="shared" si="8"/>
        <v>.</v>
      </c>
      <c r="I61">
        <f t="shared" si="9"/>
        <v>2017</v>
      </c>
      <c r="J61">
        <f t="shared" si="10"/>
        <v>2000</v>
      </c>
      <c r="K61">
        <f t="shared" si="11"/>
        <v>4017</v>
      </c>
      <c r="L61" t="b">
        <f t="shared" si="12"/>
        <v>0</v>
      </c>
      <c r="M61">
        <f t="shared" si="15"/>
        <v>63</v>
      </c>
      <c r="N61" t="s">
        <v>18</v>
      </c>
      <c r="O61" t="str">
        <f t="shared" si="13"/>
        <v/>
      </c>
      <c r="P61">
        <f t="shared" si="14"/>
        <v>1074</v>
      </c>
      <c r="Q61" t="s">
        <v>18</v>
      </c>
    </row>
    <row r="62" spans="2:17" x14ac:dyDescent="0.25">
      <c r="B62" s="2" t="s">
        <v>9</v>
      </c>
      <c r="E62" t="str">
        <f t="shared" si="8"/>
        <v>.</v>
      </c>
      <c r="I62">
        <f t="shared" si="9"/>
        <v>2017</v>
      </c>
      <c r="J62">
        <f t="shared" si="10"/>
        <v>2000</v>
      </c>
      <c r="K62">
        <f t="shared" si="11"/>
        <v>4017</v>
      </c>
      <c r="L62" t="b">
        <f t="shared" si="12"/>
        <v>0</v>
      </c>
      <c r="M62">
        <f t="shared" si="15"/>
        <v>64</v>
      </c>
      <c r="N62" t="s">
        <v>18</v>
      </c>
      <c r="O62" t="str">
        <f t="shared" si="13"/>
        <v/>
      </c>
      <c r="P62">
        <f t="shared" si="14"/>
        <v>1075</v>
      </c>
      <c r="Q62" t="s">
        <v>18</v>
      </c>
    </row>
    <row r="63" spans="2:17" x14ac:dyDescent="0.25">
      <c r="B63" s="2" t="s">
        <v>9</v>
      </c>
      <c r="E63" t="str">
        <f t="shared" si="8"/>
        <v>.</v>
      </c>
      <c r="I63">
        <f t="shared" si="9"/>
        <v>2017</v>
      </c>
      <c r="J63">
        <f t="shared" si="10"/>
        <v>2000</v>
      </c>
      <c r="K63">
        <f t="shared" si="11"/>
        <v>4017</v>
      </c>
      <c r="L63" t="b">
        <f t="shared" si="12"/>
        <v>0</v>
      </c>
      <c r="M63">
        <f t="shared" si="15"/>
        <v>65</v>
      </c>
      <c r="N63" t="s">
        <v>18</v>
      </c>
      <c r="O63" t="str">
        <f t="shared" si="13"/>
        <v/>
      </c>
      <c r="P63">
        <f t="shared" si="14"/>
        <v>1076</v>
      </c>
      <c r="Q63" t="s">
        <v>18</v>
      </c>
    </row>
    <row r="64" spans="2:17" x14ac:dyDescent="0.25">
      <c r="B64" s="2" t="s">
        <v>9</v>
      </c>
      <c r="E64" t="str">
        <f t="shared" si="8"/>
        <v>.</v>
      </c>
      <c r="I64">
        <f t="shared" si="9"/>
        <v>2017</v>
      </c>
      <c r="J64">
        <f t="shared" si="10"/>
        <v>2000</v>
      </c>
      <c r="K64">
        <f t="shared" si="11"/>
        <v>4017</v>
      </c>
      <c r="L64" t="b">
        <f t="shared" si="12"/>
        <v>0</v>
      </c>
      <c r="M64">
        <f t="shared" si="15"/>
        <v>66</v>
      </c>
      <c r="N64" t="s">
        <v>18</v>
      </c>
      <c r="O64" t="str">
        <f t="shared" si="13"/>
        <v/>
      </c>
      <c r="P64">
        <f t="shared" si="14"/>
        <v>1077</v>
      </c>
      <c r="Q64" t="s">
        <v>18</v>
      </c>
    </row>
    <row r="65" spans="2:17" x14ac:dyDescent="0.25">
      <c r="B65" s="2" t="s">
        <v>9</v>
      </c>
      <c r="E65" t="str">
        <f t="shared" si="8"/>
        <v>.</v>
      </c>
      <c r="I65">
        <f t="shared" si="9"/>
        <v>2017</v>
      </c>
      <c r="J65">
        <f t="shared" si="10"/>
        <v>2000</v>
      </c>
      <c r="K65">
        <f t="shared" si="11"/>
        <v>4017</v>
      </c>
      <c r="L65" t="b">
        <f t="shared" si="12"/>
        <v>0</v>
      </c>
      <c r="M65">
        <f t="shared" si="15"/>
        <v>67</v>
      </c>
      <c r="N65" t="s">
        <v>18</v>
      </c>
      <c r="O65" t="str">
        <f t="shared" si="13"/>
        <v/>
      </c>
      <c r="P65">
        <f t="shared" si="14"/>
        <v>1078</v>
      </c>
      <c r="Q65" t="s">
        <v>18</v>
      </c>
    </row>
    <row r="66" spans="2:17" x14ac:dyDescent="0.25">
      <c r="B66" s="2" t="s">
        <v>9</v>
      </c>
      <c r="E66" t="str">
        <f t="shared" ref="E66:E101" si="16">VLOOKUP(K66,P:Q,2,FALSE)</f>
        <v>.</v>
      </c>
      <c r="I66">
        <f t="shared" ref="I66:I101" si="17">$I$1-D66</f>
        <v>2017</v>
      </c>
      <c r="J66">
        <f t="shared" ref="J66:J101" si="18">VLOOKUP(L66,$R$1:$S$2,2,FALSE)</f>
        <v>2000</v>
      </c>
      <c r="K66">
        <f t="shared" ref="K66:K97" si="19">I66+J66</f>
        <v>4017</v>
      </c>
      <c r="L66" t="b">
        <f t="shared" ref="L66:L101" si="20">EXACT($O$1,O66)</f>
        <v>0</v>
      </c>
      <c r="M66">
        <f t="shared" si="15"/>
        <v>68</v>
      </c>
      <c r="N66" t="s">
        <v>18</v>
      </c>
      <c r="O66" t="str">
        <f t="shared" ref="O66:O101" si="21">RIGHT(C66,3)</f>
        <v/>
      </c>
      <c r="P66">
        <f t="shared" si="14"/>
        <v>1079</v>
      </c>
      <c r="Q66" t="s">
        <v>18</v>
      </c>
    </row>
    <row r="67" spans="2:17" x14ac:dyDescent="0.25">
      <c r="B67" s="2" t="s">
        <v>9</v>
      </c>
      <c r="E67" t="str">
        <f t="shared" si="16"/>
        <v>.</v>
      </c>
      <c r="I67">
        <f t="shared" si="17"/>
        <v>2017</v>
      </c>
      <c r="J67">
        <f t="shared" si="18"/>
        <v>2000</v>
      </c>
      <c r="K67">
        <f t="shared" si="19"/>
        <v>4017</v>
      </c>
      <c r="L67" t="b">
        <f t="shared" si="20"/>
        <v>0</v>
      </c>
      <c r="M67">
        <f t="shared" si="15"/>
        <v>69</v>
      </c>
      <c r="N67" t="s">
        <v>18</v>
      </c>
      <c r="O67" t="str">
        <f t="shared" si="21"/>
        <v/>
      </c>
      <c r="P67">
        <f t="shared" si="14"/>
        <v>1080</v>
      </c>
      <c r="Q67" t="s">
        <v>18</v>
      </c>
    </row>
    <row r="68" spans="2:17" x14ac:dyDescent="0.25">
      <c r="B68" s="2" t="s">
        <v>9</v>
      </c>
      <c r="E68" t="str">
        <f t="shared" si="16"/>
        <v>.</v>
      </c>
      <c r="I68">
        <f t="shared" si="17"/>
        <v>2017</v>
      </c>
      <c r="J68">
        <f t="shared" si="18"/>
        <v>2000</v>
      </c>
      <c r="K68">
        <f t="shared" si="19"/>
        <v>4017</v>
      </c>
      <c r="L68" t="b">
        <f t="shared" si="20"/>
        <v>0</v>
      </c>
      <c r="M68">
        <v>15</v>
      </c>
      <c r="N68" t="s">
        <v>7</v>
      </c>
      <c r="O68" t="str">
        <f t="shared" si="21"/>
        <v/>
      </c>
      <c r="P68">
        <v>2015</v>
      </c>
      <c r="Q68" t="s">
        <v>7</v>
      </c>
    </row>
    <row r="69" spans="2:17" x14ac:dyDescent="0.25">
      <c r="B69" s="2" t="s">
        <v>9</v>
      </c>
      <c r="E69" t="str">
        <f t="shared" si="16"/>
        <v>.</v>
      </c>
      <c r="I69">
        <f t="shared" si="17"/>
        <v>2017</v>
      </c>
      <c r="J69">
        <f t="shared" si="18"/>
        <v>2000</v>
      </c>
      <c r="K69">
        <f t="shared" si="19"/>
        <v>4017</v>
      </c>
      <c r="L69" t="b">
        <f t="shared" si="20"/>
        <v>0</v>
      </c>
      <c r="M69">
        <v>16</v>
      </c>
      <c r="N69" t="s">
        <v>7</v>
      </c>
      <c r="O69" t="str">
        <f t="shared" si="21"/>
        <v/>
      </c>
      <c r="P69">
        <f t="shared" ref="P69:P100" si="22">1+P68</f>
        <v>2016</v>
      </c>
      <c r="Q69" t="s">
        <v>7</v>
      </c>
    </row>
    <row r="70" spans="2:17" x14ac:dyDescent="0.25">
      <c r="B70" s="2" t="s">
        <v>9</v>
      </c>
      <c r="E70" t="str">
        <f t="shared" si="16"/>
        <v>.</v>
      </c>
      <c r="I70">
        <f t="shared" si="17"/>
        <v>2017</v>
      </c>
      <c r="J70">
        <f t="shared" si="18"/>
        <v>2000</v>
      </c>
      <c r="K70">
        <f t="shared" si="19"/>
        <v>4017</v>
      </c>
      <c r="L70" t="b">
        <f t="shared" si="20"/>
        <v>0</v>
      </c>
      <c r="M70">
        <v>17</v>
      </c>
      <c r="N70" t="s">
        <v>7</v>
      </c>
      <c r="O70" t="str">
        <f t="shared" si="21"/>
        <v/>
      </c>
      <c r="P70">
        <f t="shared" si="22"/>
        <v>2017</v>
      </c>
      <c r="Q70" t="s">
        <v>7</v>
      </c>
    </row>
    <row r="71" spans="2:17" x14ac:dyDescent="0.25">
      <c r="B71" s="2" t="s">
        <v>9</v>
      </c>
      <c r="E71" t="str">
        <f t="shared" si="16"/>
        <v>.</v>
      </c>
      <c r="I71">
        <f t="shared" si="17"/>
        <v>2017</v>
      </c>
      <c r="J71">
        <f t="shared" si="18"/>
        <v>2000</v>
      </c>
      <c r="K71">
        <f t="shared" si="19"/>
        <v>4017</v>
      </c>
      <c r="L71" t="b">
        <f t="shared" si="20"/>
        <v>0</v>
      </c>
      <c r="M71">
        <v>18</v>
      </c>
      <c r="N71" t="s">
        <v>7</v>
      </c>
      <c r="O71" t="str">
        <f t="shared" si="21"/>
        <v/>
      </c>
      <c r="P71">
        <f t="shared" si="22"/>
        <v>2018</v>
      </c>
      <c r="Q71" t="s">
        <v>7</v>
      </c>
    </row>
    <row r="72" spans="2:17" x14ac:dyDescent="0.25">
      <c r="B72" s="2" t="s">
        <v>9</v>
      </c>
      <c r="E72" t="str">
        <f t="shared" si="16"/>
        <v>.</v>
      </c>
      <c r="I72">
        <f t="shared" si="17"/>
        <v>2017</v>
      </c>
      <c r="J72">
        <f t="shared" si="18"/>
        <v>2000</v>
      </c>
      <c r="K72">
        <f t="shared" si="19"/>
        <v>4017</v>
      </c>
      <c r="L72" t="b">
        <f t="shared" si="20"/>
        <v>0</v>
      </c>
      <c r="M72">
        <v>19</v>
      </c>
      <c r="N72" t="s">
        <v>13</v>
      </c>
      <c r="O72" t="str">
        <f t="shared" si="21"/>
        <v/>
      </c>
      <c r="P72">
        <f t="shared" si="22"/>
        <v>2019</v>
      </c>
      <c r="Q72" t="s">
        <v>13</v>
      </c>
    </row>
    <row r="73" spans="2:17" x14ac:dyDescent="0.25">
      <c r="B73" s="2" t="s">
        <v>9</v>
      </c>
      <c r="E73" t="str">
        <f t="shared" si="16"/>
        <v>.</v>
      </c>
      <c r="I73">
        <f t="shared" si="17"/>
        <v>2017</v>
      </c>
      <c r="J73">
        <f t="shared" si="18"/>
        <v>2000</v>
      </c>
      <c r="K73">
        <f t="shared" si="19"/>
        <v>4017</v>
      </c>
      <c r="L73" t="b">
        <f t="shared" si="20"/>
        <v>0</v>
      </c>
      <c r="M73">
        <f t="shared" ref="M73:M104" si="23">M72+1</f>
        <v>20</v>
      </c>
      <c r="N73" t="s">
        <v>13</v>
      </c>
      <c r="O73" t="str">
        <f t="shared" si="21"/>
        <v/>
      </c>
      <c r="P73">
        <f t="shared" si="22"/>
        <v>2020</v>
      </c>
      <c r="Q73" t="s">
        <v>13</v>
      </c>
    </row>
    <row r="74" spans="2:17" x14ac:dyDescent="0.25">
      <c r="B74" s="2" t="s">
        <v>9</v>
      </c>
      <c r="E74" t="str">
        <f t="shared" si="16"/>
        <v>.</v>
      </c>
      <c r="I74">
        <f t="shared" si="17"/>
        <v>2017</v>
      </c>
      <c r="J74">
        <f t="shared" si="18"/>
        <v>2000</v>
      </c>
      <c r="K74">
        <f t="shared" si="19"/>
        <v>4017</v>
      </c>
      <c r="L74" t="b">
        <f t="shared" si="20"/>
        <v>0</v>
      </c>
      <c r="M74">
        <f t="shared" si="23"/>
        <v>21</v>
      </c>
      <c r="N74" t="s">
        <v>13</v>
      </c>
      <c r="O74" t="str">
        <f t="shared" si="21"/>
        <v/>
      </c>
      <c r="P74">
        <f t="shared" si="22"/>
        <v>2021</v>
      </c>
      <c r="Q74" t="s">
        <v>13</v>
      </c>
    </row>
    <row r="75" spans="2:17" x14ac:dyDescent="0.25">
      <c r="B75" s="2" t="s">
        <v>9</v>
      </c>
      <c r="E75" t="str">
        <f t="shared" si="16"/>
        <v>.</v>
      </c>
      <c r="I75">
        <f t="shared" si="17"/>
        <v>2017</v>
      </c>
      <c r="J75">
        <f t="shared" si="18"/>
        <v>2000</v>
      </c>
      <c r="K75">
        <f t="shared" si="19"/>
        <v>4017</v>
      </c>
      <c r="L75" t="b">
        <f t="shared" si="20"/>
        <v>0</v>
      </c>
      <c r="M75">
        <f t="shared" si="23"/>
        <v>22</v>
      </c>
      <c r="N75" t="s">
        <v>13</v>
      </c>
      <c r="O75" t="str">
        <f t="shared" si="21"/>
        <v/>
      </c>
      <c r="P75">
        <f t="shared" si="22"/>
        <v>2022</v>
      </c>
      <c r="Q75" t="s">
        <v>13</v>
      </c>
    </row>
    <row r="76" spans="2:17" x14ac:dyDescent="0.25">
      <c r="B76" s="2" t="s">
        <v>9</v>
      </c>
      <c r="E76" t="str">
        <f t="shared" si="16"/>
        <v>.</v>
      </c>
      <c r="I76">
        <f t="shared" si="17"/>
        <v>2017</v>
      </c>
      <c r="J76">
        <f t="shared" si="18"/>
        <v>2000</v>
      </c>
      <c r="K76">
        <f t="shared" si="19"/>
        <v>4017</v>
      </c>
      <c r="L76" t="b">
        <f t="shared" si="20"/>
        <v>0</v>
      </c>
      <c r="M76">
        <f t="shared" si="23"/>
        <v>23</v>
      </c>
      <c r="N76" t="s">
        <v>13</v>
      </c>
      <c r="O76" t="str">
        <f t="shared" si="21"/>
        <v/>
      </c>
      <c r="P76">
        <f t="shared" si="22"/>
        <v>2023</v>
      </c>
      <c r="Q76" t="s">
        <v>13</v>
      </c>
    </row>
    <row r="77" spans="2:17" x14ac:dyDescent="0.25">
      <c r="B77" s="2" t="s">
        <v>9</v>
      </c>
      <c r="E77" t="str">
        <f t="shared" si="16"/>
        <v>.</v>
      </c>
      <c r="I77">
        <f t="shared" si="17"/>
        <v>2017</v>
      </c>
      <c r="J77">
        <f t="shared" si="18"/>
        <v>2000</v>
      </c>
      <c r="K77">
        <f t="shared" si="19"/>
        <v>4017</v>
      </c>
      <c r="L77" t="b">
        <f t="shared" si="20"/>
        <v>0</v>
      </c>
      <c r="M77">
        <f t="shared" si="23"/>
        <v>24</v>
      </c>
      <c r="N77" t="s">
        <v>13</v>
      </c>
      <c r="O77" t="str">
        <f t="shared" si="21"/>
        <v/>
      </c>
      <c r="P77">
        <f t="shared" si="22"/>
        <v>2024</v>
      </c>
      <c r="Q77" t="s">
        <v>13</v>
      </c>
    </row>
    <row r="78" spans="2:17" x14ac:dyDescent="0.25">
      <c r="B78" s="2" t="s">
        <v>9</v>
      </c>
      <c r="E78" t="str">
        <f t="shared" si="16"/>
        <v>.</v>
      </c>
      <c r="I78">
        <f t="shared" si="17"/>
        <v>2017</v>
      </c>
      <c r="J78">
        <f t="shared" si="18"/>
        <v>2000</v>
      </c>
      <c r="K78">
        <f t="shared" si="19"/>
        <v>4017</v>
      </c>
      <c r="L78" t="b">
        <f t="shared" si="20"/>
        <v>0</v>
      </c>
      <c r="M78">
        <f t="shared" si="23"/>
        <v>25</v>
      </c>
      <c r="N78" t="s">
        <v>13</v>
      </c>
      <c r="O78" t="str">
        <f t="shared" si="21"/>
        <v/>
      </c>
      <c r="P78">
        <f t="shared" si="22"/>
        <v>2025</v>
      </c>
      <c r="Q78" t="s">
        <v>13</v>
      </c>
    </row>
    <row r="79" spans="2:17" x14ac:dyDescent="0.25">
      <c r="B79" s="2" t="s">
        <v>9</v>
      </c>
      <c r="E79" t="str">
        <f t="shared" si="16"/>
        <v>.</v>
      </c>
      <c r="I79">
        <f t="shared" si="17"/>
        <v>2017</v>
      </c>
      <c r="J79">
        <f t="shared" si="18"/>
        <v>2000</v>
      </c>
      <c r="K79">
        <f t="shared" si="19"/>
        <v>4017</v>
      </c>
      <c r="L79" t="b">
        <f t="shared" si="20"/>
        <v>0</v>
      </c>
      <c r="M79">
        <f t="shared" si="23"/>
        <v>26</v>
      </c>
      <c r="N79" t="s">
        <v>13</v>
      </c>
      <c r="O79" t="str">
        <f t="shared" si="21"/>
        <v/>
      </c>
      <c r="P79">
        <f t="shared" si="22"/>
        <v>2026</v>
      </c>
      <c r="Q79" t="s">
        <v>13</v>
      </c>
    </row>
    <row r="80" spans="2:17" x14ac:dyDescent="0.25">
      <c r="B80" s="2" t="s">
        <v>9</v>
      </c>
      <c r="E80" t="str">
        <f t="shared" si="16"/>
        <v>.</v>
      </c>
      <c r="I80">
        <f t="shared" si="17"/>
        <v>2017</v>
      </c>
      <c r="J80">
        <f t="shared" si="18"/>
        <v>2000</v>
      </c>
      <c r="K80">
        <f t="shared" si="19"/>
        <v>4017</v>
      </c>
      <c r="L80" t="b">
        <f t="shared" si="20"/>
        <v>0</v>
      </c>
      <c r="M80">
        <f t="shared" si="23"/>
        <v>27</v>
      </c>
      <c r="N80" t="s">
        <v>13</v>
      </c>
      <c r="O80" t="str">
        <f t="shared" si="21"/>
        <v/>
      </c>
      <c r="P80">
        <f t="shared" si="22"/>
        <v>2027</v>
      </c>
      <c r="Q80" t="s">
        <v>13</v>
      </c>
    </row>
    <row r="81" spans="2:17" x14ac:dyDescent="0.25">
      <c r="B81" s="2" t="s">
        <v>9</v>
      </c>
      <c r="E81" t="str">
        <f t="shared" si="16"/>
        <v>.</v>
      </c>
      <c r="I81">
        <f t="shared" si="17"/>
        <v>2017</v>
      </c>
      <c r="J81">
        <f t="shared" si="18"/>
        <v>2000</v>
      </c>
      <c r="K81">
        <f t="shared" si="19"/>
        <v>4017</v>
      </c>
      <c r="L81" t="b">
        <f t="shared" si="20"/>
        <v>0</v>
      </c>
      <c r="M81">
        <f t="shared" si="23"/>
        <v>28</v>
      </c>
      <c r="N81" t="s">
        <v>13</v>
      </c>
      <c r="O81" t="str">
        <f t="shared" si="21"/>
        <v/>
      </c>
      <c r="P81">
        <f t="shared" si="22"/>
        <v>2028</v>
      </c>
      <c r="Q81" t="s">
        <v>13</v>
      </c>
    </row>
    <row r="82" spans="2:17" x14ac:dyDescent="0.25">
      <c r="B82" s="2" t="s">
        <v>9</v>
      </c>
      <c r="E82" t="str">
        <f t="shared" si="16"/>
        <v>.</v>
      </c>
      <c r="I82">
        <f t="shared" si="17"/>
        <v>2017</v>
      </c>
      <c r="J82">
        <f t="shared" si="18"/>
        <v>2000</v>
      </c>
      <c r="K82">
        <f t="shared" si="19"/>
        <v>4017</v>
      </c>
      <c r="L82" t="b">
        <f t="shared" si="20"/>
        <v>0</v>
      </c>
      <c r="M82">
        <f t="shared" si="23"/>
        <v>29</v>
      </c>
      <c r="N82" t="s">
        <v>13</v>
      </c>
      <c r="O82" t="str">
        <f t="shared" si="21"/>
        <v/>
      </c>
      <c r="P82">
        <f t="shared" si="22"/>
        <v>2029</v>
      </c>
      <c r="Q82" t="s">
        <v>13</v>
      </c>
    </row>
    <row r="83" spans="2:17" x14ac:dyDescent="0.25">
      <c r="B83" s="2" t="s">
        <v>9</v>
      </c>
      <c r="E83" t="str">
        <f t="shared" si="16"/>
        <v>.</v>
      </c>
      <c r="I83">
        <f t="shared" si="17"/>
        <v>2017</v>
      </c>
      <c r="J83">
        <f t="shared" si="18"/>
        <v>2000</v>
      </c>
      <c r="K83">
        <f t="shared" si="19"/>
        <v>4017</v>
      </c>
      <c r="L83" t="b">
        <f t="shared" si="20"/>
        <v>0</v>
      </c>
      <c r="M83">
        <f t="shared" si="23"/>
        <v>30</v>
      </c>
      <c r="N83" t="s">
        <v>13</v>
      </c>
      <c r="O83" t="str">
        <f t="shared" si="21"/>
        <v/>
      </c>
      <c r="P83">
        <f t="shared" si="22"/>
        <v>2030</v>
      </c>
      <c r="Q83" t="s">
        <v>13</v>
      </c>
    </row>
    <row r="84" spans="2:17" x14ac:dyDescent="0.25">
      <c r="B84" s="2" t="s">
        <v>9</v>
      </c>
      <c r="E84" t="str">
        <f t="shared" si="16"/>
        <v>.</v>
      </c>
      <c r="I84">
        <f t="shared" si="17"/>
        <v>2017</v>
      </c>
      <c r="J84">
        <f t="shared" si="18"/>
        <v>2000</v>
      </c>
      <c r="K84">
        <f t="shared" si="19"/>
        <v>4017</v>
      </c>
      <c r="L84" t="b">
        <f t="shared" si="20"/>
        <v>0</v>
      </c>
      <c r="M84">
        <f t="shared" si="23"/>
        <v>31</v>
      </c>
      <c r="N84" t="s">
        <v>13</v>
      </c>
      <c r="O84" t="str">
        <f t="shared" si="21"/>
        <v/>
      </c>
      <c r="P84">
        <f t="shared" si="22"/>
        <v>2031</v>
      </c>
      <c r="Q84" t="s">
        <v>13</v>
      </c>
    </row>
    <row r="85" spans="2:17" x14ac:dyDescent="0.25">
      <c r="B85" s="2" t="s">
        <v>9</v>
      </c>
      <c r="E85" t="str">
        <f t="shared" si="16"/>
        <v>.</v>
      </c>
      <c r="I85">
        <f t="shared" si="17"/>
        <v>2017</v>
      </c>
      <c r="J85">
        <f t="shared" si="18"/>
        <v>2000</v>
      </c>
      <c r="K85">
        <f t="shared" si="19"/>
        <v>4017</v>
      </c>
      <c r="L85" t="b">
        <f t="shared" si="20"/>
        <v>0</v>
      </c>
      <c r="M85">
        <f t="shared" si="23"/>
        <v>32</v>
      </c>
      <c r="N85" t="s">
        <v>13</v>
      </c>
      <c r="O85" t="str">
        <f t="shared" si="21"/>
        <v/>
      </c>
      <c r="P85">
        <f t="shared" si="22"/>
        <v>2032</v>
      </c>
      <c r="Q85" t="s">
        <v>13</v>
      </c>
    </row>
    <row r="86" spans="2:17" x14ac:dyDescent="0.25">
      <c r="B86" s="2" t="s">
        <v>9</v>
      </c>
      <c r="E86" t="str">
        <f t="shared" si="16"/>
        <v>.</v>
      </c>
      <c r="I86">
        <f t="shared" si="17"/>
        <v>2017</v>
      </c>
      <c r="J86">
        <f t="shared" si="18"/>
        <v>2000</v>
      </c>
      <c r="K86">
        <f t="shared" si="19"/>
        <v>4017</v>
      </c>
      <c r="L86" t="b">
        <f t="shared" si="20"/>
        <v>0</v>
      </c>
      <c r="M86">
        <f t="shared" si="23"/>
        <v>33</v>
      </c>
      <c r="N86" t="s">
        <v>13</v>
      </c>
      <c r="O86" t="str">
        <f t="shared" si="21"/>
        <v/>
      </c>
      <c r="P86">
        <f t="shared" si="22"/>
        <v>2033</v>
      </c>
      <c r="Q86" t="s">
        <v>13</v>
      </c>
    </row>
    <row r="87" spans="2:17" x14ac:dyDescent="0.25">
      <c r="B87" s="2" t="s">
        <v>9</v>
      </c>
      <c r="E87" t="str">
        <f t="shared" si="16"/>
        <v>.</v>
      </c>
      <c r="I87">
        <f t="shared" si="17"/>
        <v>2017</v>
      </c>
      <c r="J87">
        <f t="shared" si="18"/>
        <v>2000</v>
      </c>
      <c r="K87">
        <f t="shared" si="19"/>
        <v>4017</v>
      </c>
      <c r="L87" t="b">
        <f t="shared" si="20"/>
        <v>0</v>
      </c>
      <c r="M87">
        <f t="shared" si="23"/>
        <v>34</v>
      </c>
      <c r="N87" t="s">
        <v>13</v>
      </c>
      <c r="O87" t="str">
        <f t="shared" si="21"/>
        <v/>
      </c>
      <c r="P87">
        <f t="shared" si="22"/>
        <v>2034</v>
      </c>
      <c r="Q87" t="s">
        <v>13</v>
      </c>
    </row>
    <row r="88" spans="2:17" x14ac:dyDescent="0.25">
      <c r="B88" s="2" t="s">
        <v>9</v>
      </c>
      <c r="E88" t="str">
        <f t="shared" si="16"/>
        <v>.</v>
      </c>
      <c r="I88">
        <f t="shared" si="17"/>
        <v>2017</v>
      </c>
      <c r="J88">
        <f t="shared" si="18"/>
        <v>2000</v>
      </c>
      <c r="K88">
        <f t="shared" si="19"/>
        <v>4017</v>
      </c>
      <c r="L88" t="b">
        <f t="shared" si="20"/>
        <v>0</v>
      </c>
      <c r="M88">
        <f t="shared" si="23"/>
        <v>35</v>
      </c>
      <c r="N88" t="s">
        <v>13</v>
      </c>
      <c r="O88" t="str">
        <f t="shared" si="21"/>
        <v/>
      </c>
      <c r="P88">
        <f t="shared" si="22"/>
        <v>2035</v>
      </c>
      <c r="Q88" t="s">
        <v>13</v>
      </c>
    </row>
    <row r="89" spans="2:17" x14ac:dyDescent="0.25">
      <c r="B89" s="2" t="s">
        <v>9</v>
      </c>
      <c r="E89" t="str">
        <f t="shared" si="16"/>
        <v>.</v>
      </c>
      <c r="I89">
        <f t="shared" si="17"/>
        <v>2017</v>
      </c>
      <c r="J89">
        <f t="shared" si="18"/>
        <v>2000</v>
      </c>
      <c r="K89">
        <f t="shared" si="19"/>
        <v>4017</v>
      </c>
      <c r="L89" t="b">
        <f t="shared" si="20"/>
        <v>0</v>
      </c>
      <c r="M89">
        <f t="shared" si="23"/>
        <v>36</v>
      </c>
      <c r="N89" t="s">
        <v>13</v>
      </c>
      <c r="O89" t="str">
        <f t="shared" si="21"/>
        <v/>
      </c>
      <c r="P89">
        <f t="shared" si="22"/>
        <v>2036</v>
      </c>
      <c r="Q89" t="s">
        <v>13</v>
      </c>
    </row>
    <row r="90" spans="2:17" x14ac:dyDescent="0.25">
      <c r="B90" s="2" t="s">
        <v>9</v>
      </c>
      <c r="E90" t="str">
        <f t="shared" si="16"/>
        <v>.</v>
      </c>
      <c r="I90">
        <f t="shared" si="17"/>
        <v>2017</v>
      </c>
      <c r="J90">
        <f t="shared" si="18"/>
        <v>2000</v>
      </c>
      <c r="K90">
        <f t="shared" si="19"/>
        <v>4017</v>
      </c>
      <c r="L90" t="b">
        <f t="shared" si="20"/>
        <v>0</v>
      </c>
      <c r="M90">
        <f t="shared" si="23"/>
        <v>37</v>
      </c>
      <c r="N90" t="s">
        <v>13</v>
      </c>
      <c r="O90" t="str">
        <f t="shared" si="21"/>
        <v/>
      </c>
      <c r="P90">
        <f t="shared" si="22"/>
        <v>2037</v>
      </c>
      <c r="Q90" t="s">
        <v>13</v>
      </c>
    </row>
    <row r="91" spans="2:17" x14ac:dyDescent="0.25">
      <c r="B91" s="2" t="s">
        <v>9</v>
      </c>
      <c r="E91" t="str">
        <f t="shared" si="16"/>
        <v>.</v>
      </c>
      <c r="I91">
        <f t="shared" si="17"/>
        <v>2017</v>
      </c>
      <c r="J91">
        <f t="shared" si="18"/>
        <v>2000</v>
      </c>
      <c r="K91">
        <f t="shared" si="19"/>
        <v>4017</v>
      </c>
      <c r="L91" t="b">
        <f t="shared" si="20"/>
        <v>0</v>
      </c>
      <c r="M91">
        <f t="shared" si="23"/>
        <v>38</v>
      </c>
      <c r="N91" t="s">
        <v>13</v>
      </c>
      <c r="O91" t="str">
        <f t="shared" si="21"/>
        <v/>
      </c>
      <c r="P91">
        <f t="shared" si="22"/>
        <v>2038</v>
      </c>
      <c r="Q91" t="s">
        <v>13</v>
      </c>
    </row>
    <row r="92" spans="2:17" x14ac:dyDescent="0.25">
      <c r="B92" s="2" t="s">
        <v>9</v>
      </c>
      <c r="E92" t="str">
        <f t="shared" si="16"/>
        <v>.</v>
      </c>
      <c r="I92">
        <f t="shared" si="17"/>
        <v>2017</v>
      </c>
      <c r="J92">
        <f t="shared" si="18"/>
        <v>2000</v>
      </c>
      <c r="K92">
        <f t="shared" si="19"/>
        <v>4017</v>
      </c>
      <c r="L92" t="b">
        <f t="shared" si="20"/>
        <v>0</v>
      </c>
      <c r="M92">
        <f t="shared" si="23"/>
        <v>39</v>
      </c>
      <c r="N92" t="s">
        <v>13</v>
      </c>
      <c r="O92" t="str">
        <f t="shared" si="21"/>
        <v/>
      </c>
      <c r="P92">
        <f t="shared" si="22"/>
        <v>2039</v>
      </c>
      <c r="Q92" t="s">
        <v>13</v>
      </c>
    </row>
    <row r="93" spans="2:17" x14ac:dyDescent="0.25">
      <c r="B93" s="2" t="s">
        <v>9</v>
      </c>
      <c r="E93" t="str">
        <f t="shared" si="16"/>
        <v>.</v>
      </c>
      <c r="I93">
        <f t="shared" si="17"/>
        <v>2017</v>
      </c>
      <c r="J93">
        <f t="shared" si="18"/>
        <v>2000</v>
      </c>
      <c r="K93">
        <f t="shared" si="19"/>
        <v>4017</v>
      </c>
      <c r="L93" t="b">
        <f t="shared" si="20"/>
        <v>0</v>
      </c>
      <c r="M93">
        <f t="shared" si="23"/>
        <v>40</v>
      </c>
      <c r="N93" t="s">
        <v>14</v>
      </c>
      <c r="O93" t="str">
        <f t="shared" si="21"/>
        <v/>
      </c>
      <c r="P93">
        <f t="shared" si="22"/>
        <v>2040</v>
      </c>
      <c r="Q93" t="s">
        <v>14</v>
      </c>
    </row>
    <row r="94" spans="2:17" x14ac:dyDescent="0.25">
      <c r="B94" s="2" t="s">
        <v>9</v>
      </c>
      <c r="E94" t="str">
        <f t="shared" si="16"/>
        <v>.</v>
      </c>
      <c r="I94">
        <f t="shared" si="17"/>
        <v>2017</v>
      </c>
      <c r="J94">
        <f t="shared" si="18"/>
        <v>2000</v>
      </c>
      <c r="K94">
        <f t="shared" si="19"/>
        <v>4017</v>
      </c>
      <c r="L94" t="b">
        <f t="shared" si="20"/>
        <v>0</v>
      </c>
      <c r="M94">
        <f t="shared" si="23"/>
        <v>41</v>
      </c>
      <c r="N94" t="s">
        <v>14</v>
      </c>
      <c r="O94" t="str">
        <f t="shared" si="21"/>
        <v/>
      </c>
      <c r="P94">
        <f t="shared" si="22"/>
        <v>2041</v>
      </c>
      <c r="Q94" t="s">
        <v>14</v>
      </c>
    </row>
    <row r="95" spans="2:17" x14ac:dyDescent="0.25">
      <c r="B95" s="2" t="s">
        <v>9</v>
      </c>
      <c r="E95" t="str">
        <f t="shared" si="16"/>
        <v>.</v>
      </c>
      <c r="I95">
        <f t="shared" si="17"/>
        <v>2017</v>
      </c>
      <c r="J95">
        <f t="shared" si="18"/>
        <v>2000</v>
      </c>
      <c r="K95">
        <f t="shared" si="19"/>
        <v>4017</v>
      </c>
      <c r="L95" t="b">
        <f t="shared" si="20"/>
        <v>0</v>
      </c>
      <c r="M95">
        <f t="shared" si="23"/>
        <v>42</v>
      </c>
      <c r="N95" t="s">
        <v>14</v>
      </c>
      <c r="O95" t="str">
        <f t="shared" si="21"/>
        <v/>
      </c>
      <c r="P95">
        <f t="shared" si="22"/>
        <v>2042</v>
      </c>
      <c r="Q95" t="s">
        <v>14</v>
      </c>
    </row>
    <row r="96" spans="2:17" x14ac:dyDescent="0.25">
      <c r="B96" s="2" t="s">
        <v>9</v>
      </c>
      <c r="E96" t="str">
        <f t="shared" si="16"/>
        <v>.</v>
      </c>
      <c r="I96">
        <f t="shared" si="17"/>
        <v>2017</v>
      </c>
      <c r="J96">
        <f t="shared" si="18"/>
        <v>2000</v>
      </c>
      <c r="K96">
        <f t="shared" si="19"/>
        <v>4017</v>
      </c>
      <c r="L96" t="b">
        <f t="shared" si="20"/>
        <v>0</v>
      </c>
      <c r="M96">
        <f t="shared" si="23"/>
        <v>43</v>
      </c>
      <c r="N96" t="s">
        <v>14</v>
      </c>
      <c r="O96" t="str">
        <f t="shared" si="21"/>
        <v/>
      </c>
      <c r="P96">
        <f t="shared" si="22"/>
        <v>2043</v>
      </c>
      <c r="Q96" t="s">
        <v>14</v>
      </c>
    </row>
    <row r="97" spans="2:17" x14ac:dyDescent="0.25">
      <c r="B97" s="2" t="s">
        <v>9</v>
      </c>
      <c r="E97" t="str">
        <f t="shared" si="16"/>
        <v>.</v>
      </c>
      <c r="I97">
        <f t="shared" si="17"/>
        <v>2017</v>
      </c>
      <c r="J97">
        <f t="shared" si="18"/>
        <v>2000</v>
      </c>
      <c r="K97">
        <f t="shared" si="19"/>
        <v>4017</v>
      </c>
      <c r="L97" t="b">
        <f t="shared" si="20"/>
        <v>0</v>
      </c>
      <c r="M97">
        <f t="shared" si="23"/>
        <v>44</v>
      </c>
      <c r="N97" t="s">
        <v>14</v>
      </c>
      <c r="O97" t="str">
        <f t="shared" si="21"/>
        <v/>
      </c>
      <c r="P97">
        <f t="shared" si="22"/>
        <v>2044</v>
      </c>
      <c r="Q97" t="s">
        <v>14</v>
      </c>
    </row>
    <row r="98" spans="2:17" x14ac:dyDescent="0.25">
      <c r="B98" s="2" t="s">
        <v>9</v>
      </c>
      <c r="E98" t="str">
        <f t="shared" si="16"/>
        <v>.</v>
      </c>
      <c r="I98">
        <f t="shared" si="17"/>
        <v>2017</v>
      </c>
      <c r="J98">
        <f t="shared" si="18"/>
        <v>2000</v>
      </c>
      <c r="K98">
        <f t="shared" ref="K98:K129" si="24">I98+J98</f>
        <v>4017</v>
      </c>
      <c r="L98" t="b">
        <f t="shared" si="20"/>
        <v>0</v>
      </c>
      <c r="M98">
        <f t="shared" si="23"/>
        <v>45</v>
      </c>
      <c r="N98" t="s">
        <v>14</v>
      </c>
      <c r="O98" t="str">
        <f t="shared" si="21"/>
        <v/>
      </c>
      <c r="P98">
        <f t="shared" si="22"/>
        <v>2045</v>
      </c>
      <c r="Q98" t="s">
        <v>14</v>
      </c>
    </row>
    <row r="99" spans="2:17" x14ac:dyDescent="0.25">
      <c r="B99" s="2" t="s">
        <v>9</v>
      </c>
      <c r="E99" t="str">
        <f t="shared" si="16"/>
        <v>.</v>
      </c>
      <c r="I99">
        <f t="shared" si="17"/>
        <v>2017</v>
      </c>
      <c r="J99">
        <f t="shared" si="18"/>
        <v>2000</v>
      </c>
      <c r="K99">
        <f t="shared" si="24"/>
        <v>4017</v>
      </c>
      <c r="L99" t="b">
        <f t="shared" si="20"/>
        <v>0</v>
      </c>
      <c r="M99">
        <f t="shared" si="23"/>
        <v>46</v>
      </c>
      <c r="N99" t="s">
        <v>14</v>
      </c>
      <c r="O99" t="str">
        <f t="shared" si="21"/>
        <v/>
      </c>
      <c r="P99">
        <f t="shared" si="22"/>
        <v>2046</v>
      </c>
      <c r="Q99" t="s">
        <v>14</v>
      </c>
    </row>
    <row r="100" spans="2:17" x14ac:dyDescent="0.25">
      <c r="B100" s="2" t="s">
        <v>9</v>
      </c>
      <c r="E100" t="str">
        <f t="shared" si="16"/>
        <v>.</v>
      </c>
      <c r="I100">
        <f t="shared" si="17"/>
        <v>2017</v>
      </c>
      <c r="J100">
        <f t="shared" si="18"/>
        <v>2000</v>
      </c>
      <c r="K100">
        <f t="shared" si="24"/>
        <v>4017</v>
      </c>
      <c r="L100" t="b">
        <f t="shared" si="20"/>
        <v>0</v>
      </c>
      <c r="M100">
        <f t="shared" si="23"/>
        <v>47</v>
      </c>
      <c r="N100" t="s">
        <v>14</v>
      </c>
      <c r="O100" t="str">
        <f t="shared" si="21"/>
        <v/>
      </c>
      <c r="P100">
        <f t="shared" si="22"/>
        <v>2047</v>
      </c>
      <c r="Q100" t="s">
        <v>14</v>
      </c>
    </row>
    <row r="101" spans="2:17" x14ac:dyDescent="0.25">
      <c r="B101" s="2" t="s">
        <v>9</v>
      </c>
      <c r="E101" t="str">
        <f t="shared" si="16"/>
        <v>.</v>
      </c>
      <c r="I101">
        <f t="shared" si="17"/>
        <v>2017</v>
      </c>
      <c r="J101">
        <f t="shared" si="18"/>
        <v>2000</v>
      </c>
      <c r="K101">
        <f t="shared" si="24"/>
        <v>4017</v>
      </c>
      <c r="L101" t="b">
        <f t="shared" si="20"/>
        <v>0</v>
      </c>
      <c r="M101">
        <f t="shared" si="23"/>
        <v>48</v>
      </c>
      <c r="N101" t="s">
        <v>14</v>
      </c>
      <c r="O101" t="str">
        <f t="shared" si="21"/>
        <v/>
      </c>
      <c r="P101">
        <f t="shared" ref="P101:P133" si="25">1+P100</f>
        <v>2048</v>
      </c>
      <c r="Q101" t="s">
        <v>14</v>
      </c>
    </row>
    <row r="102" spans="2:17" x14ac:dyDescent="0.25">
      <c r="M102">
        <f t="shared" si="23"/>
        <v>49</v>
      </c>
      <c r="N102" t="s">
        <v>14</v>
      </c>
      <c r="P102">
        <f t="shared" si="25"/>
        <v>2049</v>
      </c>
      <c r="Q102" t="s">
        <v>14</v>
      </c>
    </row>
    <row r="103" spans="2:17" x14ac:dyDescent="0.25">
      <c r="M103">
        <f t="shared" si="23"/>
        <v>50</v>
      </c>
      <c r="N103" t="s">
        <v>16</v>
      </c>
      <c r="P103">
        <f t="shared" si="25"/>
        <v>2050</v>
      </c>
      <c r="Q103" t="s">
        <v>16</v>
      </c>
    </row>
    <row r="104" spans="2:17" x14ac:dyDescent="0.25">
      <c r="M104">
        <f t="shared" si="23"/>
        <v>51</v>
      </c>
      <c r="N104" t="s">
        <v>16</v>
      </c>
      <c r="P104">
        <f t="shared" si="25"/>
        <v>2051</v>
      </c>
      <c r="Q104" t="s">
        <v>16</v>
      </c>
    </row>
    <row r="105" spans="2:17" x14ac:dyDescent="0.25">
      <c r="M105">
        <f t="shared" ref="M105:M133" si="26">M104+1</f>
        <v>52</v>
      </c>
      <c r="N105" t="s">
        <v>16</v>
      </c>
      <c r="P105">
        <f t="shared" si="25"/>
        <v>2052</v>
      </c>
      <c r="Q105" t="s">
        <v>16</v>
      </c>
    </row>
    <row r="106" spans="2:17" x14ac:dyDescent="0.25">
      <c r="M106">
        <f t="shared" si="26"/>
        <v>53</v>
      </c>
      <c r="N106" t="s">
        <v>16</v>
      </c>
      <c r="P106">
        <f t="shared" si="25"/>
        <v>2053</v>
      </c>
      <c r="Q106" t="s">
        <v>16</v>
      </c>
    </row>
    <row r="107" spans="2:17" x14ac:dyDescent="0.25">
      <c r="M107">
        <f t="shared" si="26"/>
        <v>54</v>
      </c>
      <c r="N107" t="s">
        <v>16</v>
      </c>
      <c r="P107">
        <f t="shared" si="25"/>
        <v>2054</v>
      </c>
      <c r="Q107" t="s">
        <v>16</v>
      </c>
    </row>
    <row r="108" spans="2:17" x14ac:dyDescent="0.25">
      <c r="M108">
        <f t="shared" si="26"/>
        <v>55</v>
      </c>
      <c r="N108" t="s">
        <v>16</v>
      </c>
      <c r="P108">
        <f t="shared" si="25"/>
        <v>2055</v>
      </c>
      <c r="Q108" t="s">
        <v>16</v>
      </c>
    </row>
    <row r="109" spans="2:17" x14ac:dyDescent="0.25">
      <c r="M109">
        <f t="shared" si="26"/>
        <v>56</v>
      </c>
      <c r="N109" t="s">
        <v>16</v>
      </c>
      <c r="P109">
        <f t="shared" si="25"/>
        <v>2056</v>
      </c>
      <c r="Q109" t="s">
        <v>16</v>
      </c>
    </row>
    <row r="110" spans="2:17" x14ac:dyDescent="0.25">
      <c r="M110">
        <f t="shared" si="26"/>
        <v>57</v>
      </c>
      <c r="N110" t="s">
        <v>16</v>
      </c>
      <c r="P110">
        <f t="shared" si="25"/>
        <v>2057</v>
      </c>
      <c r="Q110" t="s">
        <v>16</v>
      </c>
    </row>
    <row r="111" spans="2:17" x14ac:dyDescent="0.25">
      <c r="M111">
        <f t="shared" si="26"/>
        <v>58</v>
      </c>
      <c r="N111" t="s">
        <v>16</v>
      </c>
      <c r="P111">
        <f t="shared" si="25"/>
        <v>2058</v>
      </c>
      <c r="Q111" t="s">
        <v>16</v>
      </c>
    </row>
    <row r="112" spans="2:17" x14ac:dyDescent="0.25">
      <c r="M112">
        <f t="shared" si="26"/>
        <v>59</v>
      </c>
      <c r="N112" t="s">
        <v>16</v>
      </c>
      <c r="P112">
        <f t="shared" si="25"/>
        <v>2059</v>
      </c>
      <c r="Q112" t="s">
        <v>16</v>
      </c>
    </row>
    <row r="113" spans="13:17" x14ac:dyDescent="0.25">
      <c r="M113">
        <f t="shared" si="26"/>
        <v>60</v>
      </c>
      <c r="N113" t="s">
        <v>15</v>
      </c>
      <c r="P113">
        <f t="shared" si="25"/>
        <v>2060</v>
      </c>
      <c r="Q113" t="s">
        <v>15</v>
      </c>
    </row>
    <row r="114" spans="13:17" x14ac:dyDescent="0.25">
      <c r="M114">
        <f t="shared" si="26"/>
        <v>61</v>
      </c>
      <c r="N114" t="s">
        <v>15</v>
      </c>
      <c r="P114">
        <f t="shared" si="25"/>
        <v>2061</v>
      </c>
      <c r="Q114" t="s">
        <v>15</v>
      </c>
    </row>
    <row r="115" spans="13:17" x14ac:dyDescent="0.25">
      <c r="M115">
        <f t="shared" si="26"/>
        <v>62</v>
      </c>
      <c r="N115" t="s">
        <v>15</v>
      </c>
      <c r="P115">
        <f t="shared" si="25"/>
        <v>2062</v>
      </c>
      <c r="Q115" t="s">
        <v>15</v>
      </c>
    </row>
    <row r="116" spans="13:17" x14ac:dyDescent="0.25">
      <c r="M116">
        <f t="shared" si="26"/>
        <v>63</v>
      </c>
      <c r="N116" t="s">
        <v>15</v>
      </c>
      <c r="P116">
        <f t="shared" si="25"/>
        <v>2063</v>
      </c>
      <c r="Q116" t="s">
        <v>15</v>
      </c>
    </row>
    <row r="117" spans="13:17" x14ac:dyDescent="0.25">
      <c r="M117">
        <f t="shared" si="26"/>
        <v>64</v>
      </c>
      <c r="N117" t="s">
        <v>15</v>
      </c>
      <c r="P117">
        <f t="shared" si="25"/>
        <v>2064</v>
      </c>
      <c r="Q117" t="s">
        <v>15</v>
      </c>
    </row>
    <row r="118" spans="13:17" x14ac:dyDescent="0.25">
      <c r="M118">
        <f t="shared" si="26"/>
        <v>65</v>
      </c>
      <c r="N118" t="s">
        <v>15</v>
      </c>
      <c r="P118">
        <f t="shared" si="25"/>
        <v>2065</v>
      </c>
      <c r="Q118" t="s">
        <v>15</v>
      </c>
    </row>
    <row r="119" spans="13:17" x14ac:dyDescent="0.25">
      <c r="M119">
        <f t="shared" si="26"/>
        <v>66</v>
      </c>
      <c r="N119" t="s">
        <v>15</v>
      </c>
      <c r="P119">
        <f t="shared" si="25"/>
        <v>2066</v>
      </c>
      <c r="Q119" t="s">
        <v>15</v>
      </c>
    </row>
    <row r="120" spans="13:17" x14ac:dyDescent="0.25">
      <c r="M120">
        <f t="shared" si="26"/>
        <v>67</v>
      </c>
      <c r="N120" t="s">
        <v>15</v>
      </c>
      <c r="P120">
        <f t="shared" si="25"/>
        <v>2067</v>
      </c>
      <c r="Q120" t="s">
        <v>15</v>
      </c>
    </row>
    <row r="121" spans="13:17" x14ac:dyDescent="0.25">
      <c r="M121">
        <f t="shared" si="26"/>
        <v>68</v>
      </c>
      <c r="N121" t="s">
        <v>15</v>
      </c>
      <c r="P121">
        <f t="shared" si="25"/>
        <v>2068</v>
      </c>
      <c r="Q121" t="s">
        <v>15</v>
      </c>
    </row>
    <row r="122" spans="13:17" x14ac:dyDescent="0.25">
      <c r="M122">
        <f t="shared" si="26"/>
        <v>69</v>
      </c>
      <c r="N122" t="s">
        <v>15</v>
      </c>
      <c r="P122">
        <f t="shared" si="25"/>
        <v>2069</v>
      </c>
      <c r="Q122" t="s">
        <v>15</v>
      </c>
    </row>
    <row r="123" spans="13:17" x14ac:dyDescent="0.25">
      <c r="M123">
        <f t="shared" si="26"/>
        <v>70</v>
      </c>
      <c r="N123" t="s">
        <v>15</v>
      </c>
      <c r="P123">
        <f t="shared" si="25"/>
        <v>2070</v>
      </c>
      <c r="Q123" t="s">
        <v>15</v>
      </c>
    </row>
    <row r="124" spans="13:17" x14ac:dyDescent="0.25">
      <c r="M124">
        <f t="shared" si="26"/>
        <v>71</v>
      </c>
      <c r="N124" t="s">
        <v>15</v>
      </c>
      <c r="P124">
        <f t="shared" si="25"/>
        <v>2071</v>
      </c>
      <c r="Q124" t="s">
        <v>15</v>
      </c>
    </row>
    <row r="125" spans="13:17" x14ac:dyDescent="0.25">
      <c r="M125">
        <f t="shared" si="26"/>
        <v>72</v>
      </c>
      <c r="N125" t="s">
        <v>15</v>
      </c>
      <c r="P125">
        <f t="shared" si="25"/>
        <v>2072</v>
      </c>
      <c r="Q125" t="s">
        <v>15</v>
      </c>
    </row>
    <row r="126" spans="13:17" x14ac:dyDescent="0.25">
      <c r="M126">
        <f t="shared" si="26"/>
        <v>73</v>
      </c>
      <c r="N126" t="s">
        <v>15</v>
      </c>
      <c r="P126">
        <f t="shared" si="25"/>
        <v>2073</v>
      </c>
      <c r="Q126" t="s">
        <v>15</v>
      </c>
    </row>
    <row r="127" spans="13:17" x14ac:dyDescent="0.25">
      <c r="M127">
        <f t="shared" si="26"/>
        <v>74</v>
      </c>
      <c r="N127" t="s">
        <v>15</v>
      </c>
      <c r="P127">
        <f t="shared" si="25"/>
        <v>2074</v>
      </c>
      <c r="Q127" t="s">
        <v>15</v>
      </c>
    </row>
    <row r="128" spans="13:17" x14ac:dyDescent="0.25">
      <c r="M128">
        <f t="shared" si="26"/>
        <v>75</v>
      </c>
      <c r="N128" t="s">
        <v>15</v>
      </c>
      <c r="P128">
        <f t="shared" si="25"/>
        <v>2075</v>
      </c>
      <c r="Q128" t="s">
        <v>15</v>
      </c>
    </row>
    <row r="129" spans="13:17" x14ac:dyDescent="0.25">
      <c r="M129">
        <f t="shared" si="26"/>
        <v>76</v>
      </c>
      <c r="N129" t="s">
        <v>15</v>
      </c>
      <c r="P129">
        <f t="shared" si="25"/>
        <v>2076</v>
      </c>
      <c r="Q129" t="s">
        <v>15</v>
      </c>
    </row>
    <row r="130" spans="13:17" x14ac:dyDescent="0.25">
      <c r="M130">
        <f t="shared" si="26"/>
        <v>77</v>
      </c>
      <c r="N130" t="s">
        <v>15</v>
      </c>
      <c r="P130">
        <f t="shared" si="25"/>
        <v>2077</v>
      </c>
      <c r="Q130" t="s">
        <v>15</v>
      </c>
    </row>
    <row r="131" spans="13:17" x14ac:dyDescent="0.25">
      <c r="M131">
        <f t="shared" si="26"/>
        <v>78</v>
      </c>
      <c r="N131" t="s">
        <v>15</v>
      </c>
      <c r="P131">
        <f t="shared" si="25"/>
        <v>2078</v>
      </c>
      <c r="Q131" t="s">
        <v>15</v>
      </c>
    </row>
    <row r="132" spans="13:17" x14ac:dyDescent="0.25">
      <c r="M132">
        <f t="shared" si="26"/>
        <v>79</v>
      </c>
      <c r="N132" t="s">
        <v>15</v>
      </c>
      <c r="P132">
        <f t="shared" si="25"/>
        <v>2079</v>
      </c>
      <c r="Q132" t="s">
        <v>15</v>
      </c>
    </row>
    <row r="133" spans="13:17" x14ac:dyDescent="0.25">
      <c r="M133">
        <f t="shared" si="26"/>
        <v>80</v>
      </c>
      <c r="N133" t="s">
        <v>15</v>
      </c>
      <c r="P133">
        <f t="shared" si="25"/>
        <v>2080</v>
      </c>
      <c r="Q133" t="s">
        <v>15</v>
      </c>
    </row>
    <row r="134" spans="13:17" x14ac:dyDescent="0.25">
      <c r="P134">
        <v>4017</v>
      </c>
      <c r="Q134" t="s">
        <v>21</v>
      </c>
    </row>
  </sheetData>
  <autoFilter ref="A1:V134">
    <sortState ref="A5:V17">
      <sortCondition ref="G1:G134"/>
    </sortState>
  </autoFilter>
  <conditionalFormatting sqref="D2:D403">
    <cfRule type="cellIs" dxfId="0" priority="1" operator="greaterThan">
      <formula>$H$1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N15" sqref="N15"/>
    </sheetView>
  </sheetViews>
  <sheetFormatPr defaultRowHeight="15" x14ac:dyDescent="0.25"/>
  <cols>
    <col min="3" max="3" width="19.28515625" customWidth="1"/>
    <col min="4" max="4" width="18.140625" customWidth="1"/>
    <col min="7" max="7" width="9.140625" style="3"/>
  </cols>
  <sheetData>
    <row r="1" spans="1:8" x14ac:dyDescent="0.25">
      <c r="A1" t="s">
        <v>3</v>
      </c>
      <c r="B1" t="s">
        <v>1</v>
      </c>
      <c r="C1" t="s">
        <v>23</v>
      </c>
      <c r="D1" t="s">
        <v>0</v>
      </c>
      <c r="E1" t="s">
        <v>6</v>
      </c>
      <c r="F1" t="s">
        <v>2</v>
      </c>
      <c r="G1" s="3" t="s">
        <v>22</v>
      </c>
      <c r="H1" t="s">
        <v>155</v>
      </c>
    </row>
    <row r="2" spans="1:8" x14ac:dyDescent="0.25">
      <c r="A2">
        <v>319</v>
      </c>
      <c r="B2" t="s">
        <v>10</v>
      </c>
      <c r="C2" t="s">
        <v>150</v>
      </c>
      <c r="D2">
        <v>1967</v>
      </c>
      <c r="E2" t="s">
        <v>16</v>
      </c>
      <c r="G2" s="3">
        <v>1.7979166666666666</v>
      </c>
      <c r="H2">
        <v>1</v>
      </c>
    </row>
    <row r="3" spans="1:8" x14ac:dyDescent="0.25">
      <c r="A3">
        <v>314</v>
      </c>
      <c r="B3" t="s">
        <v>10</v>
      </c>
      <c r="C3" t="s">
        <v>144</v>
      </c>
      <c r="D3">
        <v>1965</v>
      </c>
      <c r="E3" t="s">
        <v>16</v>
      </c>
      <c r="G3" s="3">
        <v>1.9736111111111112</v>
      </c>
      <c r="H3">
        <v>2</v>
      </c>
    </row>
    <row r="4" spans="1:8" x14ac:dyDescent="0.25">
      <c r="A4">
        <v>316</v>
      </c>
      <c r="B4" t="s">
        <v>10</v>
      </c>
      <c r="C4" t="s">
        <v>147</v>
      </c>
      <c r="D4">
        <v>1962</v>
      </c>
      <c r="E4" t="s">
        <v>16</v>
      </c>
      <c r="G4" s="3">
        <v>1.9909722222222221</v>
      </c>
      <c r="H4">
        <v>3</v>
      </c>
    </row>
    <row r="5" spans="1:8" x14ac:dyDescent="0.25">
      <c r="A5">
        <v>318</v>
      </c>
      <c r="B5" t="s">
        <v>10</v>
      </c>
      <c r="C5" t="s">
        <v>149</v>
      </c>
      <c r="D5">
        <v>1989</v>
      </c>
      <c r="E5" t="s">
        <v>17</v>
      </c>
      <c r="H5">
        <v>4</v>
      </c>
    </row>
    <row r="6" spans="1:8" x14ac:dyDescent="0.25">
      <c r="A6">
        <v>300</v>
      </c>
      <c r="B6" t="s">
        <v>10</v>
      </c>
      <c r="C6" t="s">
        <v>26</v>
      </c>
      <c r="D6">
        <v>1996</v>
      </c>
      <c r="E6" t="s">
        <v>13</v>
      </c>
      <c r="F6" t="s">
        <v>35</v>
      </c>
      <c r="G6" s="3">
        <v>2.0229166666666667</v>
      </c>
      <c r="H6">
        <v>5</v>
      </c>
    </row>
    <row r="7" spans="1:8" x14ac:dyDescent="0.25">
      <c r="A7">
        <v>311</v>
      </c>
      <c r="B7" t="s">
        <v>10</v>
      </c>
      <c r="C7" t="s">
        <v>130</v>
      </c>
      <c r="D7">
        <v>1998</v>
      </c>
      <c r="E7" t="s">
        <v>13</v>
      </c>
      <c r="G7" s="3">
        <v>2.0236111111111112</v>
      </c>
      <c r="H7">
        <v>6</v>
      </c>
    </row>
    <row r="8" spans="1:8" x14ac:dyDescent="0.25">
      <c r="A8">
        <v>304</v>
      </c>
      <c r="B8" t="s">
        <v>10</v>
      </c>
      <c r="C8" t="s">
        <v>31</v>
      </c>
      <c r="D8">
        <v>1985</v>
      </c>
      <c r="E8" t="s">
        <v>13</v>
      </c>
      <c r="G8" s="3">
        <v>2.0291666666666668</v>
      </c>
      <c r="H8">
        <v>7</v>
      </c>
    </row>
    <row r="9" spans="1:8" x14ac:dyDescent="0.25">
      <c r="A9">
        <v>313</v>
      </c>
      <c r="B9" t="s">
        <v>10</v>
      </c>
      <c r="C9" t="s">
        <v>138</v>
      </c>
      <c r="D9">
        <v>1960</v>
      </c>
      <c r="E9" t="s">
        <v>16</v>
      </c>
      <c r="G9" s="3">
        <v>2.0298611111111113</v>
      </c>
      <c r="H9">
        <v>8</v>
      </c>
    </row>
    <row r="10" spans="1:8" x14ac:dyDescent="0.25">
      <c r="A10">
        <v>310</v>
      </c>
      <c r="B10" t="s">
        <v>10</v>
      </c>
      <c r="C10" t="s">
        <v>107</v>
      </c>
      <c r="D10">
        <v>1992</v>
      </c>
      <c r="E10" t="s">
        <v>17</v>
      </c>
      <c r="H10">
        <v>9</v>
      </c>
    </row>
    <row r="11" spans="1:8" x14ac:dyDescent="0.25">
      <c r="A11">
        <v>320</v>
      </c>
      <c r="B11" t="s">
        <v>10</v>
      </c>
      <c r="C11" t="s">
        <v>153</v>
      </c>
      <c r="D11">
        <v>1963</v>
      </c>
      <c r="E11" t="s">
        <v>16</v>
      </c>
      <c r="G11" s="3">
        <v>2.1673611111111111</v>
      </c>
      <c r="H11">
        <v>10</v>
      </c>
    </row>
    <row r="12" spans="1:8" x14ac:dyDescent="0.25">
      <c r="A12">
        <v>307</v>
      </c>
      <c r="B12" t="s">
        <v>10</v>
      </c>
      <c r="C12" t="s">
        <v>71</v>
      </c>
      <c r="D12">
        <v>1953</v>
      </c>
      <c r="E12" t="s">
        <v>15</v>
      </c>
      <c r="H12">
        <v>11</v>
      </c>
    </row>
    <row r="13" spans="1:8" x14ac:dyDescent="0.25">
      <c r="A13">
        <v>312</v>
      </c>
      <c r="B13" t="s">
        <v>10</v>
      </c>
      <c r="C13" t="s">
        <v>137</v>
      </c>
      <c r="D13">
        <v>1966</v>
      </c>
      <c r="E13" t="s">
        <v>16</v>
      </c>
      <c r="G13" s="3">
        <v>2.4375</v>
      </c>
      <c r="H13">
        <v>12</v>
      </c>
    </row>
    <row r="14" spans="1:8" x14ac:dyDescent="0.25">
      <c r="A14">
        <v>303</v>
      </c>
      <c r="B14" t="s">
        <v>10</v>
      </c>
      <c r="C14" t="s">
        <v>32</v>
      </c>
      <c r="D14">
        <v>1958</v>
      </c>
      <c r="E14" t="s">
        <v>16</v>
      </c>
      <c r="G14" s="3">
        <v>2.4812499999999997</v>
      </c>
      <c r="H14">
        <v>13</v>
      </c>
    </row>
    <row r="15" spans="1:8" x14ac:dyDescent="0.25">
      <c r="A15">
        <v>302</v>
      </c>
      <c r="B15" t="s">
        <v>10</v>
      </c>
      <c r="C15" t="s">
        <v>27</v>
      </c>
      <c r="D15">
        <v>1983</v>
      </c>
      <c r="E15" t="s">
        <v>17</v>
      </c>
      <c r="F15" t="s">
        <v>34</v>
      </c>
      <c r="H15">
        <v>14</v>
      </c>
    </row>
    <row r="16" spans="1:8" x14ac:dyDescent="0.25">
      <c r="A16">
        <v>315</v>
      </c>
      <c r="B16" t="s">
        <v>10</v>
      </c>
      <c r="C16" t="s">
        <v>145</v>
      </c>
      <c r="D16">
        <v>1971</v>
      </c>
      <c r="E16" t="s">
        <v>14</v>
      </c>
      <c r="G16" s="3">
        <v>4.4988425925925925E-2</v>
      </c>
      <c r="H16">
        <v>15</v>
      </c>
    </row>
    <row r="17" spans="1:8" x14ac:dyDescent="0.25">
      <c r="A17">
        <v>317</v>
      </c>
      <c r="B17" t="s">
        <v>10</v>
      </c>
      <c r="C17" t="s">
        <v>148</v>
      </c>
      <c r="D17">
        <v>1966</v>
      </c>
      <c r="E17" t="s">
        <v>18</v>
      </c>
      <c r="H17">
        <v>16</v>
      </c>
    </row>
    <row r="18" spans="1:8" x14ac:dyDescent="0.25">
      <c r="A18">
        <v>308</v>
      </c>
      <c r="B18" t="s">
        <v>10</v>
      </c>
      <c r="C18" t="s">
        <v>75</v>
      </c>
      <c r="D18">
        <v>1974</v>
      </c>
      <c r="E18" t="s">
        <v>14</v>
      </c>
      <c r="G18" s="3">
        <v>6.4618055555555554E-2</v>
      </c>
      <c r="H18">
        <v>18</v>
      </c>
    </row>
    <row r="19" spans="1:8" x14ac:dyDescent="0.25">
      <c r="A19">
        <v>309</v>
      </c>
      <c r="B19" t="s">
        <v>10</v>
      </c>
      <c r="C19" t="s">
        <v>76</v>
      </c>
      <c r="D19">
        <v>1981</v>
      </c>
      <c r="E19" t="s">
        <v>18</v>
      </c>
      <c r="H19">
        <v>19</v>
      </c>
    </row>
  </sheetData>
  <sortState ref="A2:H22">
    <sortCondition ref="H2:H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Trat E do 6r.</vt:lpstr>
      <vt:lpstr>Trat D do 10r. </vt:lpstr>
      <vt:lpstr>Trat C do 15r.</vt:lpstr>
      <vt:lpstr>Trat B</vt:lpstr>
      <vt:lpstr>Trat A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FujitsuPC</dc:creator>
  <cp:lastModifiedBy>Patrik</cp:lastModifiedBy>
  <dcterms:created xsi:type="dcterms:W3CDTF">2017-06-21T13:40:44Z</dcterms:created>
  <dcterms:modified xsi:type="dcterms:W3CDTF">2017-06-25T11:56:48Z</dcterms:modified>
</cp:coreProperties>
</file>